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Default Extension="emf" ContentType="image/x-emf"/>
  <Override PartName="/xl/drawings/drawing5.xml" ContentType="application/vnd.openxmlformats-officedocument.drawin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740" yWindow="-105" windowWidth="15180" windowHeight="9705" tabRatio="899"/>
  </bookViews>
  <sheets>
    <sheet name="Task List" sheetId="1" r:id="rId1"/>
    <sheet name="Timeline" sheetId="2" r:id="rId2"/>
    <sheet name="Location Map" sheetId="3" r:id="rId3"/>
    <sheet name="Flood Impacts" sheetId="4" r:id="rId4"/>
    <sheet name="Rating" sheetId="5" r:id="rId5"/>
    <sheet name="Structures" sheetId="6" r:id="rId6"/>
    <sheet name="Tech Doc" sheetId="7" r:id="rId7"/>
    <sheet name="Metadata" sheetId="8" r:id="rId8"/>
    <sheet name="File Structure" sheetId="9" r:id="rId9"/>
    <sheet name="Terrain" sheetId="11" r:id="rId10"/>
    <sheet name="Spatial Calc" sheetId="14" r:id="rId11"/>
    <sheet name="Local Flow Analysis" sheetId="13" r:id="rId12"/>
    <sheet name="Version" sheetId="15" r:id="rId13"/>
  </sheets>
  <definedNames>
    <definedName name="_xlnm.Print_Area" localSheetId="0">'Task List'!$A$1:$S$214</definedName>
    <definedName name="Z_5085D6F4_6404_4163_9CA4_2DF30C83B0B6_.wvu.PrintArea" localSheetId="0" hidden="1">'Task List'!$A$1:$S$214</definedName>
    <definedName name="Z_5085D6F4_6404_4163_9CA4_2DF30C83B0B6_.wvu.Rows" localSheetId="5" hidden="1">Structures!$2:$17</definedName>
  </definedNames>
  <calcPr calcId="125725"/>
  <customWorkbookViews>
    <customWorkbookView name="Kris.Lander - Personal View" guid="{5085D6F4-6404-4163-9CA4-2DF30C83B0B6}" mergeInterval="0" personalView="1" maximized="1" xWindow="1" yWindow="1" windowWidth="1596" windowHeight="675" tabRatio="899" activeSheetId="1" showComments="commIndAndComment"/>
  </customWorkbookViews>
</workbook>
</file>

<file path=xl/calcChain.xml><?xml version="1.0" encoding="utf-8"?>
<calcChain xmlns="http://schemas.openxmlformats.org/spreadsheetml/2006/main">
  <c r="F22" i="5"/>
  <c r="M77"/>
  <c r="M76"/>
  <c r="M75"/>
  <c r="M74"/>
  <c r="M83"/>
  <c r="M84"/>
  <c r="M85"/>
  <c r="M86"/>
  <c r="M87"/>
  <c r="M88"/>
  <c r="M68"/>
  <c r="M67"/>
  <c r="M66"/>
  <c r="M65"/>
  <c r="F23"/>
  <c r="B6" i="4"/>
  <c r="B7"/>
  <c r="B8"/>
  <c r="B9"/>
  <c r="B10"/>
  <c r="B11"/>
  <c r="B5"/>
  <c r="F8" i="1"/>
  <c r="F7"/>
  <c r="F6"/>
  <c r="F5"/>
  <c r="F4"/>
  <c r="F9"/>
  <c r="C24" i="2"/>
  <c r="E24" s="1"/>
  <c r="F24" s="1"/>
  <c r="C19"/>
  <c r="C16" s="1"/>
  <c r="C9"/>
  <c r="E9" s="1"/>
  <c r="G9" s="1"/>
  <c r="F23"/>
  <c r="F22"/>
  <c r="B21"/>
  <c r="B16"/>
  <c r="C11"/>
  <c r="B11"/>
  <c r="B4"/>
  <c r="G6"/>
  <c r="E23"/>
  <c r="G23" s="1"/>
  <c r="E22"/>
  <c r="G22" s="1"/>
  <c r="E18"/>
  <c r="F18" s="1"/>
  <c r="E17"/>
  <c r="F17" s="1"/>
  <c r="E13"/>
  <c r="F13" s="1"/>
  <c r="E12"/>
  <c r="E8"/>
  <c r="G8" s="1"/>
  <c r="E7"/>
  <c r="G7" s="1"/>
  <c r="E6"/>
  <c r="F6" s="1"/>
  <c r="E5"/>
  <c r="F5" s="1"/>
  <c r="E14"/>
  <c r="F14" s="1"/>
  <c r="E19"/>
  <c r="G19" s="1"/>
  <c r="C21" l="1"/>
  <c r="E21" s="1"/>
  <c r="C4"/>
  <c r="E4" s="1"/>
  <c r="D11"/>
  <c r="G17"/>
  <c r="G14"/>
  <c r="G13"/>
  <c r="G12"/>
  <c r="F12"/>
  <c r="D21"/>
  <c r="G5"/>
  <c r="G24"/>
  <c r="G18"/>
  <c r="D4"/>
  <c r="D16"/>
  <c r="F9"/>
  <c r="F19"/>
  <c r="F8"/>
  <c r="F7"/>
  <c r="E16"/>
  <c r="E11"/>
  <c r="F4" l="1"/>
  <c r="G11"/>
  <c r="G21"/>
  <c r="G16"/>
  <c r="F11"/>
  <c r="F21"/>
  <c r="G4"/>
  <c r="F16"/>
</calcChain>
</file>

<file path=xl/sharedStrings.xml><?xml version="1.0" encoding="utf-8"?>
<sst xmlns="http://schemas.openxmlformats.org/spreadsheetml/2006/main" count="4667" uniqueCount="3360">
  <si>
    <t>Action Stage:</t>
  </si>
  <si>
    <t>Flood Stage:</t>
  </si>
  <si>
    <t>Moderate Flood Stage:</t>
  </si>
  <si>
    <t>Major Flood Stage:</t>
  </si>
  <si>
    <t xml:space="preserve"> </t>
  </si>
  <si>
    <t>Date(s)</t>
  </si>
  <si>
    <t>Projection</t>
  </si>
  <si>
    <t>Naming Convention</t>
  </si>
  <si>
    <t>Metadata</t>
  </si>
  <si>
    <t>PHASE 2B - MAPPING</t>
  </si>
  <si>
    <t>Explanation</t>
  </si>
  <si>
    <t>Duration (days)</t>
  </si>
  <si>
    <t>Start date (mm/dd/yyyy)</t>
  </si>
  <si>
    <t xml:space="preserve"> End date (mm/dd/yyyy)</t>
  </si>
  <si>
    <t>Stage (ft)</t>
  </si>
  <si>
    <t>Mapping Interval (ft):</t>
  </si>
  <si>
    <t>FEMA FIS</t>
  </si>
  <si>
    <t>Name</t>
  </si>
  <si>
    <t>AHPS Implementation Process Overview</t>
  </si>
  <si>
    <t>NGVD29 to NAVD88 Offset Value (ft):</t>
  </si>
  <si>
    <t>Project Name:</t>
  </si>
  <si>
    <t>River:</t>
  </si>
  <si>
    <t xml:space="preserve">NWS will verify that the AHPS flood impact statements are current for existing forecast points. NWS will create flood impact statements for new forecast points. </t>
  </si>
  <si>
    <t>NWS</t>
  </si>
  <si>
    <t>Organization</t>
  </si>
  <si>
    <t>Review/Create/Update AHPS Flood Impact Statements</t>
  </si>
  <si>
    <t>Review/Create/Update AHPS Flood Categories</t>
  </si>
  <si>
    <t xml:space="preserve">NWS will verify that the AHPS flood categories are current for existing forecast points. NWS will create flood categories for new forecast points. </t>
  </si>
  <si>
    <t>Rating Curve Extension Check</t>
  </si>
  <si>
    <t>Local Stakeholder Review</t>
  </si>
  <si>
    <t>USGS and NWS Rating Curve Comparison</t>
  </si>
  <si>
    <t>River Structures Inventory Worksheet</t>
  </si>
  <si>
    <t>Bridges</t>
  </si>
  <si>
    <t>Determine if a FEMA FIS was completed at this project location (edd.msc.fema.gov). Obtain a copy of the FIS and a copy of the DFIRM, if available. Determine if the DFIRM is recent enough to be considered valid. If the DFIRM is considered current, then the equivalent stages produced by the hydraulic modeling should agree with the DFIRM.</t>
  </si>
  <si>
    <t>Local Stakeholder Review Meeting</t>
  </si>
  <si>
    <t>AHPS Gage NWSLID:</t>
  </si>
  <si>
    <t>USGS Gage ID:</t>
  </si>
  <si>
    <t>Study Extent Boundary</t>
  </si>
  <si>
    <t>Location of Flood Impacts</t>
  </si>
  <si>
    <t>Stream Gage Location</t>
  </si>
  <si>
    <t>Location of flood Control Structures</t>
  </si>
  <si>
    <t>Model cross-sections</t>
  </si>
  <si>
    <t>FEMA DFIRM</t>
  </si>
  <si>
    <t>Location Map Graphics</t>
  </si>
  <si>
    <t>Location of Temporary measures</t>
  </si>
  <si>
    <t>USGS</t>
  </si>
  <si>
    <t>NWS RFC</t>
  </si>
  <si>
    <t>Model</t>
  </si>
  <si>
    <t>Flow (cfs)</t>
  </si>
  <si>
    <t>Structure Name</t>
  </si>
  <si>
    <t>Structure Type</t>
  </si>
  <si>
    <t>Elevation Datum</t>
  </si>
  <si>
    <t>Source of Structure Elevation Data</t>
  </si>
  <si>
    <t>"Gage 0" Vertical Datum</t>
  </si>
  <si>
    <t>Obtain &amp; Review Hydraulic Model Geometry</t>
  </si>
  <si>
    <t>Map Display Scale:</t>
  </si>
  <si>
    <t>2.4.2</t>
  </si>
  <si>
    <t>Reach Length</t>
  </si>
  <si>
    <t>3.1.6.3</t>
  </si>
  <si>
    <t>3.1.4</t>
  </si>
  <si>
    <t>3.2.1.2</t>
  </si>
  <si>
    <t>3.1.8</t>
  </si>
  <si>
    <t>N/A</t>
  </si>
  <si>
    <t>3.2.1</t>
  </si>
  <si>
    <t>PHASE 1 - PROJECT SCOPING AND PLANNING</t>
  </si>
  <si>
    <t>Gage 0 Datum:</t>
  </si>
  <si>
    <t>Project Timeline</t>
  </si>
  <si>
    <t>NWS WFO:</t>
  </si>
  <si>
    <t>NWS RFC:</t>
  </si>
  <si>
    <t>2.4.1 &amp; 3.2.1.3</t>
  </si>
  <si>
    <t>Rating Curve Comparison Worksheet</t>
  </si>
  <si>
    <t>FEMA FIS Profile Validation</t>
  </si>
  <si>
    <t>NWS Receiving Agent</t>
  </si>
  <si>
    <t>Hydraulic Modeling Calibration and Validation Data Collection</t>
  </si>
  <si>
    <t>Flood Control Structure Modeling Approach</t>
  </si>
  <si>
    <t>Project Role</t>
  </si>
  <si>
    <t>3.3.1</t>
  </si>
  <si>
    <t>Downstream Boundary Conditions</t>
  </si>
  <si>
    <t>Crossing-Profiles</t>
  </si>
  <si>
    <t>Incremental hydraulic model WSEL profiles should not cross</t>
  </si>
  <si>
    <t>Verify starting (lowest) elevation conveys bank full conditions.</t>
  </si>
  <si>
    <t>Preliminary Map Display Scale</t>
  </si>
  <si>
    <t>Bridge Decking Removal</t>
  </si>
  <si>
    <t>Bridge Overtopping</t>
  </si>
  <si>
    <t>Verify HEC-RAS model cross-sections are were extended to effectively map all elevations.</t>
  </si>
  <si>
    <t>Map Display Scale</t>
  </si>
  <si>
    <t>PHASE 2A - HYDRAULIC ANALYSES</t>
  </si>
  <si>
    <t xml:space="preserve">Stage (ft) </t>
  </si>
  <si>
    <t xml:space="preserve">Determine if surveying work will be required to obtain structural elevation information.   </t>
  </si>
  <si>
    <t>3.3.2</t>
  </si>
  <si>
    <t>Calculate Final Map Display scale</t>
  </si>
  <si>
    <t xml:space="preserve">Plot and verify WSELs profiles agree with High Water Marks (HWM) and other historical gage data or other study data. </t>
  </si>
  <si>
    <t>Overall Accuracy in AHPS format</t>
  </si>
  <si>
    <t>Ensure that all GIS layers that have been checked in are present and displayed properly on AHPS.</t>
  </si>
  <si>
    <t>Hydraulic Model Scoping</t>
  </si>
  <si>
    <t>GIS Product Scoping</t>
  </si>
  <si>
    <t>Project Management</t>
  </si>
  <si>
    <t>Site Selection and Evaluation Scoping</t>
  </si>
  <si>
    <t>Hydraulic Modeling Approach &amp; Model selection</t>
  </si>
  <si>
    <t>Verify that pre-existing hydraulic model was adapted to workable FEMA approved model.</t>
  </si>
  <si>
    <t>Local Stakeholder Final Review</t>
  </si>
  <si>
    <t>Map Launch Event</t>
  </si>
  <si>
    <t>Hydraulic Modeler</t>
  </si>
  <si>
    <t>GIS Analyst</t>
  </si>
  <si>
    <t>Partner</t>
  </si>
  <si>
    <t>Local Stakeholder</t>
  </si>
  <si>
    <t>AHPS Level Of Service Review</t>
  </si>
  <si>
    <t>Pre-Scoping and Project Planning Activities</t>
  </si>
  <si>
    <t>Project Team Work Responsibility Matrix</t>
  </si>
  <si>
    <t>R</t>
  </si>
  <si>
    <t>A</t>
  </si>
  <si>
    <t>C</t>
  </si>
  <si>
    <t>I</t>
  </si>
  <si>
    <t>the activity and associated action items.</t>
  </si>
  <si>
    <t>the activity based on the individual(‘s) job description.</t>
  </si>
  <si>
    <t>and collaboration required for effective management</t>
  </si>
  <si>
    <t xml:space="preserve"> of flood hazards.</t>
  </si>
  <si>
    <t>Map Disclaimer</t>
  </si>
  <si>
    <t>Actions</t>
  </si>
  <si>
    <t>Timeline</t>
  </si>
  <si>
    <t>2.5 &amp; Appendix A</t>
  </si>
  <si>
    <t>Task</t>
  </si>
  <si>
    <t>AHPS</t>
  </si>
  <si>
    <t>Technical</t>
  </si>
  <si>
    <t>Local</t>
  </si>
  <si>
    <t>Terrain Data Identification</t>
  </si>
  <si>
    <t xml:space="preserve">Obtain the USGS rating curve from the USGS Rating Depot. Verify historical changes to datum and/or location of gage at forecast point location. Verify that the current USGS rating is well defined by streamflow measurements.  If a well defined rating curve is not available, then determine if a rating curve can be developed by USGS prior to hydraulic model development or if a synthetic rating curve should be developed from the model. </t>
  </si>
  <si>
    <t xml:space="preserve">Finalize the approach to modeling flood control structures or temporary measures that will be overtopped. Discuss and decide how the impacts of overtopping and risk areas behind flood control structures will be shown on AHPS. </t>
  </si>
  <si>
    <t>Comments</t>
  </si>
  <si>
    <t>Status</t>
  </si>
  <si>
    <t>Completed</t>
  </si>
  <si>
    <t>In Progress</t>
  </si>
  <si>
    <t>Not Started</t>
  </si>
  <si>
    <t>Not Applicable</t>
  </si>
  <si>
    <t>Status List</t>
  </si>
  <si>
    <t>Phone</t>
  </si>
  <si>
    <t>E-mail</t>
  </si>
  <si>
    <t>Work List</t>
  </si>
  <si>
    <t xml:space="preserve">NWS will explain the sequence of tasks required to implement a library on AHPS and explain the guidelines that maps should be developed  to.  </t>
  </si>
  <si>
    <t>Guidance</t>
  </si>
  <si>
    <t>Phase</t>
  </si>
  <si>
    <t xml:space="preserve">     Pre-Scoping &amp; Planning Activities</t>
  </si>
  <si>
    <t xml:space="preserve">     Site Selection &amp; Evaluation Scoping</t>
  </si>
  <si>
    <t xml:space="preserve">     Hydraulic Model Scoping</t>
  </si>
  <si>
    <t xml:space="preserve">     GIS Product Scoping</t>
  </si>
  <si>
    <t xml:space="preserve">     Hydraulic Model Development by Partner</t>
  </si>
  <si>
    <t xml:space="preserve">     Hydraulic Model Review by NWS</t>
  </si>
  <si>
    <t xml:space="preserve">     Mapping Product Review by NWS</t>
  </si>
  <si>
    <t xml:space="preserve">     Mapping Product Development by Partner</t>
  </si>
  <si>
    <t xml:space="preserve">     AHPS Beta Site Development</t>
  </si>
  <si>
    <t xml:space="preserve">     AHPS Beta Map Review</t>
  </si>
  <si>
    <t>PHASE 1- PROJECT SCOPING AND PLANNING</t>
  </si>
  <si>
    <t>PHASE 3 - AHPS WEB IMPLEMENTATION</t>
  </si>
  <si>
    <t xml:space="preserve">     &lt;&lt;Phase 3 Review&gt;&gt;</t>
  </si>
  <si>
    <t xml:space="preserve">     &lt;&lt;Phase 2B Review&gt;&gt;</t>
  </si>
  <si>
    <t xml:space="preserve">     &lt;&lt;Phase 2A Review&gt;&gt;</t>
  </si>
  <si>
    <t xml:space="preserve">     &lt;&lt;Phase 1 Review&gt;&gt;</t>
  </si>
  <si>
    <t>PHASE 2A - HYDRAULIC ANALYSIS</t>
  </si>
  <si>
    <t>Coordinator</t>
  </si>
  <si>
    <t>HPM</t>
  </si>
  <si>
    <t>QC Team</t>
  </si>
  <si>
    <t>RFC Hydrologist</t>
  </si>
  <si>
    <t>FIM Prog Mngr</t>
  </si>
  <si>
    <t>Water Science Ctr</t>
  </si>
  <si>
    <t>3.2.1.4</t>
  </si>
  <si>
    <t>3.2.1.1</t>
  </si>
  <si>
    <t>The location of the stream gage data collection point.</t>
  </si>
  <si>
    <t>The identified risk area on the landward (dry) side of a levee, where flood waters would cause inundation , if the levee was to overtop.</t>
  </si>
  <si>
    <t>3.1.9</t>
  </si>
  <si>
    <t>3.1.6</t>
  </si>
  <si>
    <t xml:space="preserve">Verify that file naming convention used for base mapping data,  inundation polygons and depth rasters layers conforms to required naming conventions. Naming conventions are identified by the {bracketed names.shp} present in the Final Deliverables Check List. </t>
  </si>
  <si>
    <t>Polygon &amp; Grid Pairing</t>
  </si>
  <si>
    <r>
      <t xml:space="preserve">Create an inventory of hydraulic structures that fall within the  Study Area boundary on the </t>
    </r>
    <r>
      <rPr>
        <b/>
        <sz val="8"/>
        <color indexed="62"/>
        <rFont val="Arial"/>
        <family val="2"/>
      </rPr>
      <t xml:space="preserve">[Structures] </t>
    </r>
    <r>
      <rPr>
        <sz val="8"/>
        <rFont val="Arial"/>
        <family val="2"/>
      </rPr>
      <t xml:space="preserve">tab. Bridges, levees (federal &amp; non-federal), floodwalls, low head dams, lock &amp; dams, and temporary measures should be considered. Determine the critical elevations of levees and bridges that may impact modeling decisions. </t>
    </r>
  </si>
  <si>
    <t>Mapping File Management - Review Specifications</t>
  </si>
  <si>
    <t>Inundation Polygon - Review Specifications</t>
  </si>
  <si>
    <t>Depth Grid Raster - Review Specifications</t>
  </si>
  <si>
    <t xml:space="preserve">Ensure lowest WSEL polygon covers stream and channel banks visible from orthophotography. Errors should not be visible at the Final Map Display Scale. </t>
  </si>
  <si>
    <t>5.2.3.1</t>
  </si>
  <si>
    <t>Positive Depth Check</t>
  </si>
  <si>
    <t>Representative Depth Check</t>
  </si>
  <si>
    <t>Ponds, Lakes and Bodies of Water Check</t>
  </si>
  <si>
    <t xml:space="preserve">Depth grid and polygons  boundaries are consistent with the boundaries around ponds, lakes and other bodies of water affected by the flooding. Errors should not be visible at the Final Map Display Scale. </t>
  </si>
  <si>
    <t>Hydraulic Structure Verification</t>
  </si>
  <si>
    <t>Update Project Timeline</t>
  </si>
  <si>
    <t>Check agreement with FEMA Flood Insurance Study water surface profiles (if FIS is available and current)</t>
  </si>
  <si>
    <t xml:space="preserve">Include the hydraulic model cross-sections used to
develop the inundation mapping. This will allow the NWS to evaluate the incorporation of hydraulic structures and check the width of the cross-sections. </t>
  </si>
  <si>
    <t>Stage</t>
  </si>
  <si>
    <t>(ft)</t>
  </si>
  <si>
    <t>Elevation</t>
  </si>
  <si>
    <t>NAVD88 (ft)</t>
  </si>
  <si>
    <t>Impact Description</t>
  </si>
  <si>
    <t>Flood Impacts</t>
  </si>
  <si>
    <t>Structure Types</t>
  </si>
  <si>
    <t>Critical Elevations</t>
  </si>
  <si>
    <t>Bridge: Low Steel</t>
  </si>
  <si>
    <t>Bridge: Road Decking</t>
  </si>
  <si>
    <t>Levee: Crest Elevation</t>
  </si>
  <si>
    <t>Floodwall: Crest Elevation</t>
  </si>
  <si>
    <t>Dam: Crest elevation</t>
  </si>
  <si>
    <t xml:space="preserve">Temporary Flood Protection </t>
  </si>
  <si>
    <t>Temp Flood Protection: Crest</t>
  </si>
  <si>
    <t>Temp Flood Protection: Base</t>
  </si>
  <si>
    <t>Levee: Toe Elevation</t>
  </si>
  <si>
    <t>Source of Data</t>
  </si>
  <si>
    <t>Site Survey</t>
  </si>
  <si>
    <t>Lidar</t>
  </si>
  <si>
    <t>USGS Topo Map</t>
  </si>
  <si>
    <t>As-Built Drawings</t>
  </si>
  <si>
    <t>GPS Survey</t>
  </si>
  <si>
    <t>FIM Prog Manager</t>
  </si>
  <si>
    <t>Technical Partner</t>
  </si>
  <si>
    <t xml:space="preserve">Local </t>
  </si>
  <si>
    <t>Water Science Center</t>
  </si>
  <si>
    <t>Partner Coordinator</t>
  </si>
  <si>
    <t>Responsibilities</t>
  </si>
  <si>
    <t>Approves and advises on non-standard project approaches.</t>
  </si>
  <si>
    <t>Overall coordination of the technical team. Responsible for Phase 2A &amp; 2B deliverables.</t>
  </si>
  <si>
    <t xml:space="preserve">Develops and calibrates hydraulic model and associated documentation. </t>
  </si>
  <si>
    <t>Conducts QAQC review of Hydraulic Analyses and GIS data in Phase 2A &amp; 2B.</t>
  </si>
  <si>
    <t>Develops GIS data deliverables in Phase 2A. Provides GIS support to the project.</t>
  </si>
  <si>
    <t>NWS forecast services and serves as primary contact with local stakeholders.</t>
  </si>
  <si>
    <t>Support for rating curve evaluation and develops RFC forecast services.</t>
  </si>
  <si>
    <t xml:space="preserve">NWS will work with the local stakeholder and its mapping partners\subcontractors (as necessary), to develop a Statement Of Work (SOW) that will guide the production of inundation mapping at a river forecast point. This may only be required when a local or state government partner hires an engineering consultant or contracts with another government entity to serve as the Technical Partner. </t>
  </si>
  <si>
    <t>X</t>
  </si>
  <si>
    <t>Obtain Status Update on AHPS Funding</t>
  </si>
  <si>
    <t xml:space="preserve">NWS Coordinator will obtain a status update on AHPS contracting and ensure the process is moving forward and will not delay Phase 3. </t>
  </si>
  <si>
    <t>This individual(s) is (are) responsible for</t>
  </si>
  <si>
    <t xml:space="preserve">This individual(s) is (are) accountable for </t>
  </si>
  <si>
    <t>I = Inform</t>
  </si>
  <si>
    <t>A = Accountable</t>
  </si>
  <si>
    <t>R  = Responsible</t>
  </si>
  <si>
    <t xml:space="preserve">This (these) individual(s) should be consulted, </t>
  </si>
  <si>
    <t xml:space="preserve">as  part of the communication, coordination, cooperation, </t>
  </si>
  <si>
    <t xml:space="preserve">Knowledge should be readily available to </t>
  </si>
  <si>
    <t xml:space="preserve">  this (these) individual(s).</t>
  </si>
  <si>
    <t>PROJECT TEAM - CONTACTS, ROLES AND RESPONSIBILTIES</t>
  </si>
  <si>
    <t>PROJECT TEAM WORK RESPONSIBILITY MATRIX KEY</t>
  </si>
  <si>
    <t>NWS will verify the USGS gage location is an existing AHPS forecast point or data point.  If an AHPS forecast point or data point does not exist, determine if an AHPS forecast point can be created. Verify the appropriate level of forecast service (flood only or daily; WFO SSHP or RFC) exists at the AHPS forecast point. Determine if an existing data point should be upgraded to a forecast point. Apply for NWSLID for new forecast points.</t>
  </si>
  <si>
    <t>Central point of contact for local interests. Provides input on product decisions. Coordinates and collects input from other local stakeholders.</t>
  </si>
  <si>
    <t>Statement of Work - AHPS Implementation</t>
  </si>
  <si>
    <t>Identify the AHPS project cost, the map development project costs (if applicable) and source of funding for AHPS implementation and for map development tasks (if applicable).</t>
  </si>
  <si>
    <t>Statement of Work - Map Development  Tasks                (OPTIONAL)</t>
  </si>
  <si>
    <t>Location Description</t>
  </si>
  <si>
    <t>Unknown</t>
  </si>
  <si>
    <t>Estimated</t>
  </si>
  <si>
    <t>City\County Platt or Contour Map</t>
  </si>
  <si>
    <t>Building</t>
  </si>
  <si>
    <t xml:space="preserve">Location </t>
  </si>
  <si>
    <t>(River Miles U/S or D/S from gage)</t>
  </si>
  <si>
    <t xml:space="preserve">Critical Elevation </t>
  </si>
  <si>
    <t>Datum</t>
  </si>
  <si>
    <t>NAVD88</t>
  </si>
  <si>
    <t>NGVD29</t>
  </si>
  <si>
    <t>MSL</t>
  </si>
  <si>
    <t>COE1912</t>
  </si>
  <si>
    <t>Other (specify)</t>
  </si>
  <si>
    <t>Dam</t>
  </si>
  <si>
    <t>Wing Dikes or Channel Control</t>
  </si>
  <si>
    <t>Other</t>
  </si>
  <si>
    <t>File Structure</t>
  </si>
  <si>
    <t>\GIS\</t>
  </si>
  <si>
    <t>\polygons\</t>
  </si>
  <si>
    <t>Hydraulic Model Files</t>
  </si>
  <si>
    <t>NWSLID.MM.DD.YYYY. Zip</t>
  </si>
  <si>
    <t>(ex: IOWI4.01.22.12.zip)</t>
  </si>
  <si>
    <t>AHPS Deliverables - Standard Directory Format</t>
  </si>
  <si>
    <t>\depth_ grids\</t>
  </si>
  <si>
    <t>\hydraulics\</t>
  </si>
  <si>
    <t>\documentation\</t>
  </si>
  <si>
    <t>Purpose</t>
  </si>
  <si>
    <t xml:space="preserve">An error analysis on the flood depths based on high-water mark observations and available gage data. </t>
  </si>
  <si>
    <t>A description of the stream gage, its drainage area, and its period of record.</t>
  </si>
  <si>
    <t xml:space="preserve">A description of the model and version used. Describe rationale for choosing a one- or two dimensional analysis and a steady or unsteady flow rate. </t>
  </si>
  <si>
    <t xml:space="preserve">A description of the calibration and verification techniques used. </t>
  </si>
  <si>
    <t xml:space="preserve"> A summary of the results of the study</t>
  </si>
  <si>
    <t>Any lessons learned with a description of potential solutions and\or difficulties associated with the potential solutions</t>
  </si>
  <si>
    <t>1.0  Introduction</t>
  </si>
  <si>
    <t>1.2  Location</t>
  </si>
  <si>
    <t xml:space="preserve">2.1  Hydrology </t>
  </si>
  <si>
    <t>2.2  Hydraulics</t>
  </si>
  <si>
    <t xml:space="preserve">2.1.1  Stream Gage </t>
  </si>
  <si>
    <t>2.2.1  Hydraulic Model</t>
  </si>
  <si>
    <t xml:space="preserve">2.2.2 Calibration </t>
  </si>
  <si>
    <t>3.0  Map Development</t>
  </si>
  <si>
    <t>4.1  Summary</t>
  </si>
  <si>
    <t xml:space="preserve">4.2  Lessons Learned </t>
  </si>
  <si>
    <t xml:space="preserve">USGS station rating curve vs. the model derived rating curve. Plot will show the difference between the rating curves on a secondary axis. </t>
  </si>
  <si>
    <t>Downstream boundary conditions rating curve (if applicable)</t>
  </si>
  <si>
    <t>Layers:</t>
  </si>
  <si>
    <t>Basemap: aerial photo</t>
  </si>
  <si>
    <t>Layers: upstream/downstream study area boundaries, stream gage, HWM points, lines or polygons, inundation aerial</t>
  </si>
  <si>
    <t>A description of the topographic data source, vertical\horizontal accuracy, capture date and format</t>
  </si>
  <si>
    <t>3.2  Processing Techniques</t>
  </si>
  <si>
    <t xml:space="preserve">Figure 1. </t>
  </si>
  <si>
    <t xml:space="preserve">Figure 2. </t>
  </si>
  <si>
    <t>Figure 3.</t>
  </si>
  <si>
    <t>Figure 4.</t>
  </si>
  <si>
    <t>Figure 5.</t>
  </si>
  <si>
    <t>Table 2.</t>
  </si>
  <si>
    <t>4.0  Conclusions</t>
  </si>
  <si>
    <t>2.0  Model Analysis</t>
  </si>
  <si>
    <t>2.1.2   Study Area Extent Analysis</t>
  </si>
  <si>
    <t>3.1  Topographic Data</t>
  </si>
  <si>
    <t>Location and extent of the study area</t>
  </si>
  <si>
    <t>1.3 Flood History</t>
  </si>
  <si>
    <t>Description of the flood history and importance of flood mapping for the community and/or general area.</t>
  </si>
  <si>
    <t>Comparison of hydraulic-model output and surveyed high water mark elevations from a calibration event.</t>
  </si>
  <si>
    <t>1.1  Overview</t>
  </si>
  <si>
    <t>Purpose of the study and summary of modeling and GIS approach</t>
  </si>
  <si>
    <t>Describe assumptions made during the modeling analysis</t>
  </si>
  <si>
    <t>Flood inundation map depicting the calibration and location of HWM data</t>
  </si>
  <si>
    <t xml:space="preserve">Rating curve should show that model was calibrated to an acceptable tolerance to within of 0.1 ft to 0.5 ft of the measured rating curve. </t>
  </si>
  <si>
    <t xml:space="preserve">Profile view of the hydraulic model water surface showing that water surface(s) was\were calibrated to the HWM data. </t>
  </si>
  <si>
    <t>2.2.3  Results</t>
  </si>
  <si>
    <t>Technical Documentation Requirements</t>
  </si>
  <si>
    <t>Metadata Requirements</t>
  </si>
  <si>
    <t>NWS Site Description:</t>
  </si>
  <si>
    <t>USGS Site Description:</t>
  </si>
  <si>
    <t xml:space="preserve">USGS Rating Depot Link: </t>
  </si>
  <si>
    <t>Base Rating (base)</t>
  </si>
  <si>
    <t>Corrections (corr)</t>
  </si>
  <si>
    <t>**Expanded Shift Adjusted Rating (exsa)</t>
  </si>
  <si>
    <t>** Use the expanded shift adjusted rating in the table below. Other links are for reference only.</t>
  </si>
  <si>
    <t>(replace XXXXXXXX gage ID with the 8-15 digit USGS station number)</t>
  </si>
  <si>
    <t>http://waterdata.usgs.gov/nwisweb/data/ratings/exsa/USGS.XXXXXXXX.exsa.rdb</t>
  </si>
  <si>
    <t>http://waterdata.usgs.gov/nwisweb/data/ratings/base/USGS.XXXXXXXX.base.rdb</t>
  </si>
  <si>
    <t>http://waterdata.usgs.gov/nwisweb/data/ratings/corr/USGS.XXXXXXXX.corr.rdb </t>
  </si>
  <si>
    <t>List of Available Rating Products</t>
  </si>
  <si>
    <t>http://waterdata.usgs.gov/nwisweb/cgi-src/get_ratings?site_no=XXXXXXXX</t>
  </si>
  <si>
    <t xml:space="preserve">NWS Rating Curve Link: </t>
  </si>
  <si>
    <t>http://water.weather.gov/ahps2/hydrograph_to_xml.php?gage=mtzi3&amp;output=xml</t>
  </si>
  <si>
    <t xml:space="preserve">Federal Agencies </t>
  </si>
  <si>
    <t>http://edd.msc.fema.gov/edd/</t>
  </si>
  <si>
    <t>Non-Federal Partners</t>
  </si>
  <si>
    <t>https://msc.fema.gov</t>
  </si>
  <si>
    <t>(obtain the Flood Insurance Report. Turn to the "Hydrologic Analyses" section</t>
  </si>
  <si>
    <t>(NWS AHPS XML rating is intended for initial comparison only. You must obtain the official rating for the RFC, AHPS Rating may not be current\correct)</t>
  </si>
  <si>
    <t>NWS AHPS XML Rating</t>
  </si>
  <si>
    <t>Base Map:</t>
  </si>
  <si>
    <t>Aerial background map with roads</t>
  </si>
  <si>
    <t xml:space="preserve">Applies to: </t>
  </si>
  <si>
    <t>Method for Data Entry:</t>
  </si>
  <si>
    <t>This data set was developed exclusively for use with the National Weather Service's (NWS) Advanced Hydrologic Prediction Service (AHPS) website.</t>
  </si>
  <si>
    <t xml:space="preserve">STUDY AREA               </t>
  </si>
  <si>
    <t xml:space="preserve">MODEL CROSS-SECTIONS                                                 </t>
  </si>
  <si>
    <t xml:space="preserve">GAGE LOCATION POINT                                     </t>
  </si>
  <si>
    <t xml:space="preserve">FEMA DFIRM FLOODWAY                        </t>
  </si>
  <si>
    <t xml:space="preserve">FEMA DFIRM 1%                  </t>
  </si>
  <si>
    <t xml:space="preserve">FEMA DFIRM 0.2%                       </t>
  </si>
  <si>
    <t xml:space="preserve">FLOOD CONTROL STRUCTURES                   </t>
  </si>
  <si>
    <t xml:space="preserve">LEVEE RISK AREA                            </t>
  </si>
  <si>
    <t xml:space="preserve">DEPTH GRIDS  </t>
  </si>
  <si>
    <t xml:space="preserve">POLYGONS                       </t>
  </si>
  <si>
    <t>As with any engineering analysis of this type, variation from the estimated flood heights and floodplain boundaries is possible. Details of the process used to produce this data can be found in project documentation available from the data contact person. Horizontal accuracy was tested by evaluating boundaries to best available topographic dataset.</t>
  </si>
  <si>
    <t>As with any engineering analysis of this type, variation from the estimated flood heights and floodplain boundaries is possible. Details of the process used to produce this data can be found in project documentation available from the data contact person. Vertical accuracy was tested by evaluating boundaries to best available topographic dataset</t>
  </si>
  <si>
    <t>This data set was developed for use with the National Weather Service's (NWS) Advanced Hydrologic Prediction Service (AHPS) website</t>
  </si>
  <si>
    <t xml:space="preserve">Comments regarding the Flood Inundation Maps can be made here (http://www.weather.gov/survey/nws-survey.php?code=inundate). CONTACT INFO FOR AGENCY THAT PRODUCED THE DEPTH GRID AND POLYGONS.  </t>
  </si>
  <si>
    <t>DESCRIBE THE DATA SET.  The Flood Inundation Map Graphics show the lateral extent of projected flooding on local map backgrounds.</t>
  </si>
  <si>
    <t>The initial target audience is the state and local agencies that must make emergency operational decisions during flooding events. However, since the graphics are easy to view, anyone with an interest during these events can make use of the maps, including the Federal Emergency Management Agency (FEMA), the U.S. Geological Survey (USGS), Corps of Engineers (COE), state and local emergency managers, the media, and the general public.</t>
  </si>
  <si>
    <t>DATE AND YEAR</t>
  </si>
  <si>
    <t xml:space="preserve">STATE MAP WAS PRODUCTED IN, NAME OF COMMUNITY, flood, flood inundation mapping, hydrologic prediction, hydraulic, modeling, </t>
  </si>
  <si>
    <t>Metadata Text to Enter</t>
  </si>
  <si>
    <t>Description</t>
  </si>
  <si>
    <t>Critical Elevation</t>
  </si>
  <si>
    <t xml:space="preserve">Included in </t>
  </si>
  <si>
    <t>Hydraulic Model?</t>
  </si>
  <si>
    <t>Included?</t>
  </si>
  <si>
    <t>Yes</t>
  </si>
  <si>
    <t>No</t>
  </si>
  <si>
    <t>File Structure Requirements</t>
  </si>
  <si>
    <t>Impacts Map:</t>
  </si>
  <si>
    <t>D\S Reach Length (mi):</t>
  </si>
  <si>
    <t>U\S Reach Length (mi):</t>
  </si>
  <si>
    <t>Lowest inundation Stage:</t>
  </si>
  <si>
    <t>Highest inundation Stage:</t>
  </si>
  <si>
    <t>Storage Areas           (Unsteady Flow Only)</t>
  </si>
  <si>
    <t>USGS Internal Review for joint USGS/NWS projects.</t>
  </si>
  <si>
    <t>Date</t>
  </si>
  <si>
    <t>Confirm data are received by NWS. Technical Partner obligation is completed.</t>
  </si>
  <si>
    <t xml:space="preserve">Mandatory review at this point. This review should occur before proceeding with Phase 2A. </t>
  </si>
  <si>
    <t>AHPS Contractor obligation is completed.</t>
  </si>
  <si>
    <t>Gage Latitude (DD):</t>
  </si>
  <si>
    <t>Gage Longitude (DD):</t>
  </si>
  <si>
    <t>C = Consult</t>
  </si>
  <si>
    <t>Location</t>
  </si>
  <si>
    <t>(U\S or D\S from gage)</t>
  </si>
  <si>
    <t xml:space="preserve">Overall coordination of the project. Responsible for project management, guiding partners and completing AHPS implementation. </t>
  </si>
  <si>
    <t xml:space="preserve">Provides hydrologic data support as required. </t>
  </si>
  <si>
    <t>Site-Suitability Evaluation</t>
  </si>
  <si>
    <t>Establish suitability of 1-D or 2-D modeling approach and static map library. Review the need to develop a steady or unsteady model. Evaluate the presence of levees, floodwalls or significant floodplain storage areas. Select FEMA approved hydraulic model.</t>
  </si>
  <si>
    <t>Hydraulic Structures Inventory</t>
  </si>
  <si>
    <t xml:space="preserve">Coordinate with  local public works or state transportation agency to verify hydraulic model represents current bridge/structure and to determine imminent plans for structure replacement and/or revision. Determine if an major construction projects are planned that modify existing structure or add new structures and may impact the quality of the maps.  Determine the authoritative data sources for hydraulic structure elevations, including flood control structures. As-built plans, Lidar or surveying are possible sources. </t>
  </si>
  <si>
    <t>Surveying Requirements</t>
  </si>
  <si>
    <t>Calculate the intended map display scale based upon the underlying terrain data set DEM cell size. The map display scale will be calculated by multiplying the DEM grid cell diameter (in meters) by 2,000 pixels/meter to get the standard display scale in a standard 1 inch =  X feet or 1:X ratio.</t>
  </si>
  <si>
    <t>Present the project to the stakeholders. Obtain stakeholder input on the known flood impacts, NWS flood categories, lowest/highest inundation elevation, mapping interval and study area extent. Stakeholders should also provide information on Emergency Action Plans where temporary protection measures may be deployed. Stakeholders should provide input on if they want the EAP temporary measures considered in the hydraulic modeling.</t>
  </si>
  <si>
    <t>Hydraulic Structures Verification</t>
  </si>
  <si>
    <t>Check the Manning's "n" values used within the model and verify the Manning's "n" values fall within the acceptable ranges published in the FHWA\USGS Standard 2339 "Guide for Selecting Manning's Roughness Coefficients for Natural Channels"</t>
  </si>
  <si>
    <t xml:space="preserve">Downstream boundary condition should be set to standard practices and reasonable conditions, according to the HEC-RAS manual. Backwater conditions from downstream rivers should not be used to define the boundary conditions. </t>
  </si>
  <si>
    <t xml:space="preserve">Calculate the final intended map display scale based upon the underlying terrain data set DEM cell size. The map display scale will be calculated by multiplying the DEM grid cell diameter (in meters) by 2,000 pixels/meter to get the standard display scale in a standard 1 inch =  X feet or 1:X ratio.  The QC review will occur at the final map display scale. The final map display scale will be also be used  to set the Google Maps zoom level. </t>
  </si>
  <si>
    <t>Check Polygons and Depth Grids for visible errors at the final map display scale that was determined in Phase 2B. Errors that are visible at a scale larger than the intended map scale (i.e. zoomed in beyond the intended scale) will not require correction. NWS will check the map at the final display scale and will not zoom in beyond this display scale to review data for errors.</t>
  </si>
  <si>
    <t>Perform reasonability check with WSEL boundary shapefiles, orthophotography, and rasters /contours. Ensure transitions along the boundary are consistent with the raster/contour data. Ensure that a terrain DEM was used to resample or downscale from a larger grid cell size to a smaller grid cell size.  Ensure that the water surface is in good agreement with physical structures visible in the orthophoto, flood protection structure centerlines and other ground reference data. Verify using tools such as Google Maps and Bing Maps oblique photography. Errors should not be visible at the Final Map Display Scale.</t>
  </si>
  <si>
    <t xml:space="preserve">Remove wetted areas that result from depressions that are not hydraulically connected to the studied flow in the main river channel. Areas that are directly connected via storm sewers are acceptable. Errors should not be visible at the Final Map Display Scale. </t>
  </si>
  <si>
    <t>Mapped inundation areas from action stage through at least the flood of record at 1 ft intervals or less. For example, an inundation area with a water surface elevation of 78.3 feet NAVD88 at the gage would be named “elev_78_3.shp”. Each mapped inundation area should include the following file extensions: .dbf, .prj, .sbn, .sbx, .shp, .shp, .xml, and .shx.</t>
  </si>
  <si>
    <t xml:space="preserve">The terrain DEM that was used to process the original data. Terrain data should have metadata associated. </t>
  </si>
  <si>
    <t>Verify AHPS Funding Received</t>
  </si>
  <si>
    <t>Partnership Acknowledgements</t>
  </si>
  <si>
    <t>Verify the AHPS page acknowledges the partnerships that participated in the funding of AHPS implementation and in the development of the inundation mapping layers.</t>
  </si>
  <si>
    <t>(replace NWSLID with the 5 letter ID for the AHPS gage. Look for XML tag &lt;rating dignity="official"&gt; )</t>
  </si>
  <si>
    <t>Reservoirs: Crest Elevation</t>
  </si>
  <si>
    <t>General Obstacles to Flow</t>
  </si>
  <si>
    <t>A description of hydrologic techniques used to determine local flow contribution to the study area extent (if applicable)</t>
  </si>
  <si>
    <t>A discussion of the GIS techniques used to convert the hydraulic model profiles into depth grids and inundation polygons</t>
  </si>
  <si>
    <t xml:space="preserve">XXXX agency conducted the hydraulic analysis and GIS analysis to produce the inundation data. NWS provided the QA\QC review of the data. Funding was received from XXXX for this project. </t>
  </si>
  <si>
    <t>Vertical Datum:</t>
  </si>
  <si>
    <t>Project Development Template Setup</t>
  </si>
  <si>
    <t>The Project Development Template will be used as a project management tool and a guide to developing a FIM project. The Project Development Template  is used to assign roles and responsibilities, track task progress, document decisions, document project data and schedule.</t>
  </si>
  <si>
    <t>Determine the project team work responsibilities and document the responsibilities in the Project Development Template.</t>
  </si>
  <si>
    <t>Identify Project Cost &amp; Funding Sources</t>
  </si>
  <si>
    <t xml:space="preserve">Local Stakeholder Preferences for Modeling </t>
  </si>
  <si>
    <t>Consult with local stakeholders on their preferences for modeling,  including any Local Emergency Action Plans that detail the deployment of temporary flood protection measures in the hydraulic model and mapping. Input on the inclusion of unaccredited levees in the model should be discussed. Preferences for the display of risk areas behind levees in the AHPS site should be discussed.  Preferences for the elevation to model at a location (i.e. if levees should be shown as overtopped) should be discussed.</t>
  </si>
  <si>
    <t xml:space="preserve">Technical Partner will obtain a copy of the FIS and/or DFIRM GIS files.  NWS may assist in contacting local stakeholders for information. </t>
  </si>
  <si>
    <t>Measured Rating Curve Quality Check</t>
  </si>
  <si>
    <r>
      <t xml:space="preserve">Obtain the rating curve from the  NWS River Forecast Center. Copy both ratings into the </t>
    </r>
    <r>
      <rPr>
        <b/>
        <sz val="8"/>
        <color indexed="62"/>
        <rFont val="Arial"/>
        <family val="2"/>
      </rPr>
      <t xml:space="preserve">[Rating] </t>
    </r>
    <r>
      <rPr>
        <sz val="8"/>
        <rFont val="Arial"/>
        <family val="2"/>
      </rPr>
      <t xml:space="preserve">tab on the Project Development Template. Plot and compare the NWS RFC rating and the USGS gage rating. Ensure that the ratings agree. If ratings do not agree, coordinate the development of a common rating curve, before hydraulic modeling begins.  </t>
    </r>
  </si>
  <si>
    <t>Determine how GIS data will be processed from the hydraulic model. NWS and mapping partner will discuss the advantages of processing data with a 3-m or smaller grid cell size. With a 3-m or small grid cell size, the, polygons may be produced directly from the raster data. The depth grid cell size must be supported by an underlying terrain data cell size that is equal to or smaller than the depth grid cell size.</t>
  </si>
  <si>
    <t>Technical Partner to develop hydraulic model and follows NWS standards. NWS will review.</t>
  </si>
  <si>
    <t>Create a text file that contains the rating curve. This deliverable is OPTIONAL for projects where the model was not the basis for the rating curve extension.  This is required for projects where the model is the basis of the rating curve extension.</t>
  </si>
  <si>
    <t>Update the Project Development Template</t>
  </si>
  <si>
    <t>NWS Coordinator will update the Project Development Template.</t>
  </si>
  <si>
    <t>Update the Project Development Template.</t>
  </si>
  <si>
    <r>
      <t xml:space="preserve">NWS and Technical Partner will update the estimate of the project tasks in the Gantt chart in the </t>
    </r>
    <r>
      <rPr>
        <b/>
        <sz val="8"/>
        <color indexed="62"/>
        <rFont val="Arial"/>
        <family val="2"/>
      </rPr>
      <t xml:space="preserve">[Timeline] </t>
    </r>
    <r>
      <rPr>
        <sz val="8"/>
        <color indexed="8"/>
        <rFont val="Arial"/>
        <family val="2"/>
      </rPr>
      <t xml:space="preserve">tab.  </t>
    </r>
  </si>
  <si>
    <t>STUDY AREA {study_area.shp}               Format: Line shapefile        (REQUIRED)</t>
  </si>
  <si>
    <t>GAGE LOCATION POINT {gage.shp}                                     Format: Point shapefile  (REQUIRED)</t>
  </si>
  <si>
    <t>FEMA DFIRM FLOODWAY {FEMA_fldwy.shp}                        Format: Polygon shapefile      (OPTIONAL)</t>
  </si>
  <si>
    <t>FEMA DFIRM 1%   {FEMA_1pct.shp}                 Format: Polygon shapefile        (OPTIONAL)</t>
  </si>
  <si>
    <t>FEMA DFIRM 0.2%   {FEMA_02pct.shp}                     Format: Polygon shapefile       (OPTIONAL)</t>
  </si>
  <si>
    <t>FLOOD CONTROL STRUCTURES {flood_cntrl.shp}                   Format: Line shapefile                 (OPTIONAL)</t>
  </si>
  <si>
    <t>LEVEE RISK AREA        {levee_ risk_area.shp}                        Format: Polygon Shapefile      (OPTIONAL)</t>
  </si>
  <si>
    <t>POLYGONS        {elev_feet_tenth.shp}                Format: Polygon shapefile         (REQUIRED)</t>
  </si>
  <si>
    <t>Hydraulic Model (REQUIRED)</t>
  </si>
  <si>
    <t>Additional Deliverables - Outsize of Zip File</t>
  </si>
  <si>
    <t>The centerline of a floodwall, levee or other flood control structure. Flood control structures centerlines should agree with the geographic location of the structures, as visible from satellite photography or as documented in as-built or design documents. Review the [Structures] tab in the Project Development Template and check to ensure that all flood control structures were included in the GIS data.</t>
  </si>
  <si>
    <t xml:space="preserve">Technical Partner will submit grid inundation  layers formatted to specifications described in Project Development Template. </t>
  </si>
  <si>
    <t xml:space="preserve">Technical Partner will submit polygon and grid inundation  layers formatted to specifications described in Project Development Template Description. </t>
  </si>
  <si>
    <t>Technical Partner will submit GIS layers formatted to the naming specifications described in for each deliverable.</t>
  </si>
  <si>
    <t>NWS and Technical Partner will discuss the options and decide on a depth grid cell size. The depth grid cell size will be documented in "Comments" ==&gt;</t>
  </si>
  <si>
    <t xml:space="preserve">Mandatory review at this point for NWS Technical Partners, excluding joint USGS/NWS projects. 
</t>
  </si>
  <si>
    <t xml:space="preserve">Technical Partner and NWS QC Team will review the depth grids for visible errors at the final map display scale. </t>
  </si>
  <si>
    <t xml:space="preserve">Depth grid raster values are reasonable and representative of the depth of flow between the modeled WSE and the terrain. Technical Partner and NWS should spot check depth measurements and review the color shaded depth grids closely.   Errors should not be visible at the Final Map Display Scale. </t>
  </si>
  <si>
    <t xml:space="preserve">NWS and Technical Partner will review the AHPS Beta site </t>
  </si>
  <si>
    <t>NWS and Technical Partner will review the AHPS Beta site  and collaborate on a project specific disclaimer, if required.</t>
  </si>
  <si>
    <t xml:space="preserve">NWS HPM will work with the Local Stakeholder to develop a public outreach event. </t>
  </si>
  <si>
    <t>Confirm AHPS page is acceptable to Technical Partner Coordinator, NWS Coordinator, and Local Stakeholders.</t>
  </si>
  <si>
    <t xml:space="preserve">NWS HPM will coordinate the scoping project decisions with the Local Stakeholder. NWS Coordinator and Technical Partner will be available to answer local stakeholder questions as needed. </t>
  </si>
  <si>
    <t>NWS Flood Inundation Mapping Tools for GIS</t>
  </si>
  <si>
    <t>The boundaries of higher WSEL depth grids contain or match the boundaries of lower WSEL depth grids. Errors should not be visible at the Final Map Display Scale.  The "NWS Flood Inundation Mapping Tools"  GIS Toolbox contains a "Polygon Overlap QC Batch\Single" tool that should be run for each layer to identify overlaps. Polygons will need to be created prior to running the tool.</t>
  </si>
  <si>
    <t>Mapping Intervals</t>
  </si>
  <si>
    <t>Ensure there is a corresponding depth grid raster file(s) for each Inundation polygon file(s).</t>
  </si>
  <si>
    <t>FEMA DFIRM Agreement (OPTIONAL)</t>
  </si>
  <si>
    <t>Check agreement with FEMA Flood Insurance Study DFIRM (if available and current), should reasonably agree with the corresponding grid and polygon layers.  This check is OPTIONAL for projects where a DFIRM is not available or the DFIRM not be published on AHPS.</t>
  </si>
  <si>
    <t xml:space="preserve">Identify Known Flood Impacts and Impact Related GIS Data </t>
  </si>
  <si>
    <t>Establish Minimum/Maximum Stage</t>
  </si>
  <si>
    <t>Grid and Polygon Map Development Technique</t>
  </si>
  <si>
    <t>Model Conversion</t>
  </si>
  <si>
    <t>Manning's n Validation</t>
  </si>
  <si>
    <t>Bank Full Conditions</t>
  </si>
  <si>
    <t>Cross-section Check</t>
  </si>
  <si>
    <r>
      <t xml:space="preserve">Complete Sections 1.0 "Introduction" and 2.0 "Model Analysis" in the Technical Summary Document. See the </t>
    </r>
    <r>
      <rPr>
        <b/>
        <sz val="8"/>
        <color indexed="62"/>
        <rFont val="Arial"/>
        <family val="2"/>
      </rPr>
      <t>[Tech Doc]</t>
    </r>
    <r>
      <rPr>
        <sz val="8"/>
        <rFont val="Arial"/>
        <family val="2"/>
      </rPr>
      <t xml:space="preserve"> tab for details on report requirements.</t>
    </r>
  </si>
  <si>
    <t>A set of QC tools are available from the NWS to review GIS data. NWS will provide a copy of the tools to Technical Partner and provide instructions on how to install and operate tools.</t>
  </si>
  <si>
    <r>
      <t xml:space="preserve">Review and verify that metadata is attached to all GIS data and meets FGDC standards. Enter metadata using the ESRI ArcCatalog application. Verify that the metadata fields and text that are published in the </t>
    </r>
    <r>
      <rPr>
        <b/>
        <sz val="8"/>
        <color theme="3"/>
        <rFont val="Arial"/>
        <family val="2"/>
      </rPr>
      <t xml:space="preserve">[Metadata] </t>
    </r>
    <r>
      <rPr>
        <sz val="8"/>
        <rFont val="Arial"/>
        <family val="2"/>
      </rPr>
      <t xml:space="preserve">tab have been added to the corresponding data set. </t>
    </r>
  </si>
  <si>
    <t>Remaining (days)</t>
  </si>
  <si>
    <t>Percent Complete</t>
  </si>
  <si>
    <t>Completed (days)</t>
  </si>
  <si>
    <t>Conduct Map Review at the Pre-determined Map Display Scale</t>
  </si>
  <si>
    <t>WSEL Boundary Checks</t>
  </si>
  <si>
    <t>Flood Impact Evaluation</t>
  </si>
  <si>
    <t>Bankfull Check</t>
  </si>
  <si>
    <t>Higher\Lower Boundary Comparison</t>
  </si>
  <si>
    <t>Disconnected Wetted Areas</t>
  </si>
  <si>
    <t>Dry Flood Control Structures</t>
  </si>
  <si>
    <t>Wet Flood Control Structures</t>
  </si>
  <si>
    <t>Add Project Development Template to Final Deliverable ZIP file</t>
  </si>
  <si>
    <t>Phase 1</t>
  </si>
  <si>
    <t>Phase 2B</t>
  </si>
  <si>
    <t>Phase 2A</t>
  </si>
  <si>
    <t>Deliverables by Phase</t>
  </si>
  <si>
    <t>Phase 2B Deliverable Checklist</t>
  </si>
  <si>
    <t>GIS Data Deliverables</t>
  </si>
  <si>
    <t>Project Documentation Deliverables</t>
  </si>
  <si>
    <t>Phase 2A Deliverable Checklist</t>
  </si>
  <si>
    <t>Hydraulic Modeling Deliverables</t>
  </si>
  <si>
    <t>Phase 1 Deliverable Checklist</t>
  </si>
  <si>
    <t>Project Scoping Deliverables</t>
  </si>
  <si>
    <t xml:space="preserve">This is the “Brown Line” on AHPS. Model extent line file shows the extent of the hydraulic model that is included within the AHPS mapping area. The study area extents should align with cross-sections on the hydraulic model. </t>
  </si>
  <si>
    <t>The effective FEMA floodway for the study reach, clipped to the study area.</t>
  </si>
  <si>
    <t>The effective FEMA 1% annual chance floodplain (also known as the Special Flood Hazard Area) for the study reach, clipped to the study area.</t>
  </si>
  <si>
    <t>The effective 0.2% annual chance floodplain (if applicable) for the study reach, clipped to the study area.</t>
  </si>
  <si>
    <t>Include the hydraulic model cross-sections used to
develop the inundation mapping. This will allow the modeling to be archived for future applications and updates to the inundation mapping.</t>
  </si>
  <si>
    <r>
      <t xml:space="preserve">Complete Sections 1.0 "Introduction" in the Technical Summary Document. See the </t>
    </r>
    <r>
      <rPr>
        <b/>
        <sz val="8"/>
        <color indexed="62"/>
        <rFont val="Arial"/>
        <family val="2"/>
      </rPr>
      <t>[Tech Doc]</t>
    </r>
    <r>
      <rPr>
        <sz val="8"/>
        <rFont val="Arial"/>
        <family val="2"/>
      </rPr>
      <t xml:space="preserve"> tab for details on report requirements.</t>
    </r>
  </si>
  <si>
    <r>
      <t xml:space="preserve">Include completed Technical Summary document with Sections 1.0, 2.0, 3.0 and 4.0 completed as specified in the </t>
    </r>
    <r>
      <rPr>
        <b/>
        <sz val="8"/>
        <color theme="3"/>
        <rFont val="Arial"/>
        <family val="2"/>
      </rPr>
      <t>[Tech Doc]</t>
    </r>
    <r>
      <rPr>
        <sz val="8"/>
        <rFont val="Arial"/>
        <family val="2"/>
      </rPr>
      <t xml:space="preserve"> tab.</t>
    </r>
  </si>
  <si>
    <t>Include hydraulic model data (as digital files).</t>
  </si>
  <si>
    <t xml:space="preserve">Verify that storage areas have been entered into the model and are representative of storage conditions in the field.  Levees should have storage areas. This applies to unsteady flow models only. </t>
  </si>
  <si>
    <t>Phase 3</t>
  </si>
  <si>
    <t>MODEL CROSS-SECTIONS                  {xs.shp}                                          Format: Line shapefile   (REQUIRED)</t>
  </si>
  <si>
    <r>
      <t xml:space="preserve">Update the project status in the Gantt chart in the </t>
    </r>
    <r>
      <rPr>
        <b/>
        <sz val="8"/>
        <color theme="3"/>
        <rFont val="Arial"/>
        <family val="2"/>
      </rPr>
      <t>[Timeline]</t>
    </r>
    <r>
      <rPr>
        <b/>
        <sz val="8"/>
        <color indexed="56"/>
        <rFont val="Arial"/>
        <family val="2"/>
      </rPr>
      <t xml:space="preserve"> </t>
    </r>
    <r>
      <rPr>
        <sz val="8"/>
        <rFont val="Arial"/>
        <family val="2"/>
      </rPr>
      <t>tab, and inform all team members of the status of the project.</t>
    </r>
  </si>
  <si>
    <r>
      <t xml:space="preserve">Update the project status in the Gantt chart in the </t>
    </r>
    <r>
      <rPr>
        <b/>
        <sz val="8"/>
        <color theme="3"/>
        <rFont val="Arial"/>
        <family val="2"/>
      </rPr>
      <t>[Timeline]</t>
    </r>
    <r>
      <rPr>
        <sz val="8"/>
        <color indexed="56"/>
        <rFont val="Arial"/>
        <family val="2"/>
      </rPr>
      <t xml:space="preserve"> </t>
    </r>
    <r>
      <rPr>
        <sz val="8"/>
        <rFont val="Arial"/>
        <family val="2"/>
      </rPr>
      <t xml:space="preserve"> tab, and inform all team members of the status of the project.</t>
    </r>
  </si>
  <si>
    <r>
      <t>Technical Partner will deliver a Technical Summary Document with Sections 1.0 and 2.0 completed. The Technical Summary Document will be formatted according to the</t>
    </r>
    <r>
      <rPr>
        <sz val="8"/>
        <color theme="3"/>
        <rFont val="Arial"/>
        <family val="2"/>
      </rPr>
      <t xml:space="preserve"> </t>
    </r>
    <r>
      <rPr>
        <b/>
        <sz val="8"/>
        <color theme="3"/>
        <rFont val="Arial"/>
        <family val="2"/>
      </rPr>
      <t>[Tech Doc]</t>
    </r>
    <r>
      <rPr>
        <sz val="8"/>
        <color indexed="8"/>
        <rFont val="Arial"/>
        <family val="2"/>
      </rPr>
      <t xml:space="preserve"> tab.  Data will be delivered in a zip file and organized according to the </t>
    </r>
    <r>
      <rPr>
        <b/>
        <sz val="8"/>
        <color theme="3"/>
        <rFont val="Arial"/>
        <family val="2"/>
      </rPr>
      <t>[File Structure]</t>
    </r>
    <r>
      <rPr>
        <b/>
        <sz val="8"/>
        <color indexed="56"/>
        <rFont val="Arial"/>
        <family val="2"/>
      </rPr>
      <t xml:space="preserve"> </t>
    </r>
    <r>
      <rPr>
        <sz val="8"/>
        <color indexed="8"/>
        <rFont val="Arial"/>
        <family val="2"/>
      </rPr>
      <t xml:space="preserve">tab. Document will be delivered in Adobe Acrobat .pdf format. </t>
    </r>
  </si>
  <si>
    <r>
      <t>Compare inundation maps to NWS impact statements documented on AHPS and in the</t>
    </r>
    <r>
      <rPr>
        <sz val="8"/>
        <color theme="3"/>
        <rFont val="Arial"/>
        <family val="2"/>
      </rPr>
      <t xml:space="preserve"> </t>
    </r>
    <r>
      <rPr>
        <b/>
        <sz val="8"/>
        <color theme="3"/>
        <rFont val="Arial"/>
        <family val="2"/>
      </rPr>
      <t>[Flood Impacts]</t>
    </r>
    <r>
      <rPr>
        <sz val="8"/>
        <rFont val="Arial"/>
        <family val="2"/>
      </rPr>
      <t xml:space="preserve"> tab and verify that the NWS Impact statements for the AHPS forecast point are in agreement with the inundation mapping layers. Errors should not be visible at the Final Map Display Scale. </t>
    </r>
  </si>
  <si>
    <r>
      <t xml:space="preserve">Verify that the impacts from all flood control structures published in the </t>
    </r>
    <r>
      <rPr>
        <b/>
        <sz val="8"/>
        <color theme="3"/>
        <rFont val="Arial"/>
        <family val="2"/>
      </rPr>
      <t>[Structures]</t>
    </r>
    <r>
      <rPr>
        <sz val="8"/>
        <rFont val="Arial"/>
        <family val="2"/>
      </rPr>
      <t xml:space="preserve"> tab are displayed per NWS specifications. Check that the depth grids are coincident with and do not overlap the levee, floodwall  and temporary measures centerlines when the landward size of the structure is dry. The structures should be checked for all elevations where overtopping does not occur and for all elevations where the toe of the structure is wet, but overtopping does not occur. Errors should not be visible at the Final Map Display Scale. </t>
    </r>
  </si>
  <si>
    <r>
      <t>Verify that the impacts from all flood control structures published in the</t>
    </r>
    <r>
      <rPr>
        <b/>
        <sz val="8"/>
        <color theme="3"/>
        <rFont val="Arial"/>
        <family val="2"/>
      </rPr>
      <t xml:space="preserve"> [Structures]</t>
    </r>
    <r>
      <rPr>
        <b/>
        <sz val="8"/>
        <rFont val="Arial"/>
        <family val="2"/>
      </rPr>
      <t xml:space="preserve"> </t>
    </r>
    <r>
      <rPr>
        <sz val="8"/>
        <rFont val="Arial"/>
        <family val="2"/>
      </rPr>
      <t xml:space="preserve">tab are displayed per NWS specifications. Review the impacts on the landward side of a flood control structure, after the structure overtops. 1-D Model Case: Depth grids created by a 1-D model should display a uniform and generalized risk area, on the landward side, for all elevations above the overtopping elevation. Depth values should be set to a uniform missing value. 2-D Model Case: Depth grids created by 2-D models should display unique depth grid layers, on the landward side, for each overtopped elevation. Depth values should be displayed as modeled.  Errors should not be visible at the Final Map Display Scale. </t>
    </r>
  </si>
  <si>
    <r>
      <t xml:space="preserve">Each deliverable will be submitted  and organized according to a standard file structure and naming convention outlined in the </t>
    </r>
    <r>
      <rPr>
        <b/>
        <sz val="8"/>
        <color theme="3"/>
        <rFont val="Arial"/>
        <family val="2"/>
      </rPr>
      <t>[File Structure]</t>
    </r>
    <r>
      <rPr>
        <b/>
        <sz val="8"/>
        <color indexed="18"/>
        <rFont val="Arial"/>
        <family val="2"/>
      </rPr>
      <t xml:space="preserve"> </t>
    </r>
    <r>
      <rPr>
        <sz val="8"/>
        <rFont val="Arial"/>
        <family val="2"/>
      </rPr>
      <t xml:space="preserve">tab. </t>
    </r>
  </si>
  <si>
    <r>
      <t xml:space="preserve">Technical Partner will format deliverable according to the </t>
    </r>
    <r>
      <rPr>
        <b/>
        <sz val="8"/>
        <color theme="3"/>
        <rFont val="Arial"/>
        <family val="2"/>
      </rPr>
      <t xml:space="preserve">[File Structure] </t>
    </r>
    <r>
      <rPr>
        <sz val="8"/>
        <color indexed="8"/>
        <rFont val="Arial"/>
        <family val="2"/>
      </rPr>
      <t xml:space="preserve">tab. </t>
    </r>
  </si>
  <si>
    <r>
      <t xml:space="preserve">Update the project status in the Gantt chart in the </t>
    </r>
    <r>
      <rPr>
        <b/>
        <sz val="8"/>
        <color theme="3"/>
        <rFont val="Arial"/>
        <family val="2"/>
      </rPr>
      <t>[Timeline]</t>
    </r>
    <r>
      <rPr>
        <sz val="8"/>
        <color indexed="56"/>
        <rFont val="Arial"/>
        <family val="2"/>
      </rPr>
      <t xml:space="preserve"> </t>
    </r>
    <r>
      <rPr>
        <sz val="8"/>
        <rFont val="Arial"/>
        <family val="2"/>
      </rPr>
      <t>tab, and inform all team members of the status of the project.</t>
    </r>
  </si>
  <si>
    <r>
      <t>Technical Partner to provide terrain data. Terrain data are provided outside of zip file. See</t>
    </r>
    <r>
      <rPr>
        <sz val="8"/>
        <color theme="3"/>
        <rFont val="Arial"/>
        <family val="2"/>
      </rPr>
      <t xml:space="preserve"> </t>
    </r>
    <r>
      <rPr>
        <b/>
        <sz val="8"/>
        <color theme="3"/>
        <rFont val="Arial"/>
        <family val="2"/>
      </rPr>
      <t>[File Structure]</t>
    </r>
    <r>
      <rPr>
        <b/>
        <sz val="8"/>
        <color indexed="56"/>
        <rFont val="Arial"/>
        <family val="2"/>
      </rPr>
      <t>.</t>
    </r>
  </si>
  <si>
    <r>
      <t>Technical Partner to provide hydraulic model that has passed NWS QAQC review.  Model to be provided according to</t>
    </r>
    <r>
      <rPr>
        <sz val="8"/>
        <color theme="3"/>
        <rFont val="Arial"/>
        <family val="2"/>
      </rPr>
      <t xml:space="preserve"> </t>
    </r>
    <r>
      <rPr>
        <b/>
        <sz val="8"/>
        <color theme="3"/>
        <rFont val="Arial"/>
        <family val="2"/>
      </rPr>
      <t>[File Structure]</t>
    </r>
  </si>
  <si>
    <r>
      <t xml:space="preserve">Technical Partner to provide Technical Summary Document that has passed NWS QAQC review.  The Technical Summary Document will be formatted according to the </t>
    </r>
    <r>
      <rPr>
        <b/>
        <sz val="8"/>
        <color theme="3"/>
        <rFont val="Arial"/>
        <family val="2"/>
      </rPr>
      <t>[Tech Doc]</t>
    </r>
    <r>
      <rPr>
        <sz val="8"/>
        <color indexed="8"/>
        <rFont val="Arial"/>
        <family val="2"/>
      </rPr>
      <t xml:space="preserve"> tab.  Data will be delivered in a zip file and organized according to the </t>
    </r>
    <r>
      <rPr>
        <b/>
        <sz val="8"/>
        <color theme="3"/>
        <rFont val="Arial"/>
        <family val="2"/>
      </rPr>
      <t>[File Structure]</t>
    </r>
    <r>
      <rPr>
        <b/>
        <sz val="8"/>
        <color indexed="56"/>
        <rFont val="Arial"/>
        <family val="2"/>
      </rPr>
      <t xml:space="preserve"> </t>
    </r>
    <r>
      <rPr>
        <sz val="8"/>
        <color indexed="8"/>
        <rFont val="Arial"/>
        <family val="2"/>
      </rPr>
      <t xml:space="preserve">tab. Document will be delivered in Adobe Acrobat .pdf format. </t>
    </r>
  </si>
  <si>
    <r>
      <t xml:space="preserve">NWS and Technical Partner will update the estimate of the project tasks in the Gantt chart in the </t>
    </r>
    <r>
      <rPr>
        <b/>
        <sz val="8"/>
        <color theme="3"/>
        <rFont val="Arial"/>
        <family val="2"/>
      </rPr>
      <t>[Timeline]</t>
    </r>
    <r>
      <rPr>
        <b/>
        <sz val="8"/>
        <color indexed="62"/>
        <rFont val="Arial"/>
        <family val="2"/>
      </rPr>
      <t xml:space="preserve"> </t>
    </r>
    <r>
      <rPr>
        <sz val="8"/>
        <color indexed="8"/>
        <rFont val="Arial"/>
        <family val="2"/>
      </rPr>
      <t xml:space="preserve">tab.  </t>
    </r>
  </si>
  <si>
    <t>Establish a baseline project timeline in the Project Development Template. NWS will need to review the queue of previously scheduled FIM projects and ensure that the proposed project schedule can be accommodated with the NWS production schedule.</t>
  </si>
  <si>
    <t>Technical Partner will submit grid inundation  layers formatted to specifications described in Project Development Template.  Technical Partner and NWS should use the "NWS Flood Inundation Mapping Tools"  GIS Toolbox contains a "Polygon Overlap QC Batch\Single" tool .</t>
  </si>
  <si>
    <t xml:space="preserve">NWS Coordinator will add the final and completed copy of the Project Development Template to the ZIP file that will be hosted on AHPS. This should be completed after completing and signing off on Phase 3. </t>
  </si>
  <si>
    <t>\base_data\</t>
  </si>
  <si>
    <t>Insert USGS Gage Location Map</t>
  </si>
  <si>
    <t xml:space="preserve">Example:  </t>
  </si>
  <si>
    <t>http://waterdata.usgs.gov/ia/nwis/nwismap/?site_no=05454500&amp;agency_cd=USGS</t>
  </si>
  <si>
    <t>http://water.weather.gov/ahps2/hydrograph.php?wfo=dvn&amp;gage=iowi4&amp;view=1,1,1,1,1,1,1,1</t>
  </si>
  <si>
    <t>Insert AHPS Gage Location Map</t>
  </si>
  <si>
    <t>VERTCON Calculation Results</t>
  </si>
  <si>
    <t>Date Created:</t>
  </si>
  <si>
    <t>Date Aquired:</t>
  </si>
  <si>
    <t>NWS Internal Pre-Scoping and Pre-Proposal Writing Activities</t>
  </si>
  <si>
    <t>List of Stages:</t>
  </si>
  <si>
    <t>PROJECT INFORMATION</t>
  </si>
  <si>
    <t>NWS Flood Inundation Mapping - Project Development Template</t>
  </si>
  <si>
    <r>
      <t xml:space="preserve">Local Outreach Event     </t>
    </r>
    <r>
      <rPr>
        <sz val="8"/>
        <color theme="1"/>
        <rFont val="Arial"/>
        <family val="2"/>
      </rPr>
      <t>(OPTIONAL)</t>
    </r>
  </si>
  <si>
    <r>
      <t xml:space="preserve">Technical Partner will deliver a text file that contains stage/flow pairs at atleast 0.5 ft intervals from a flow of 0 to the maximum flow.  NWS Coordinator will deliver the rating extension to the RFC. Data will be delivered in a zip file and organized according to the </t>
    </r>
    <r>
      <rPr>
        <b/>
        <sz val="8"/>
        <color theme="3"/>
        <rFont val="Arial"/>
        <family val="2"/>
      </rPr>
      <t>[File Structure]</t>
    </r>
    <r>
      <rPr>
        <sz val="8"/>
        <color theme="3"/>
        <rFont val="Arial"/>
        <family val="2"/>
      </rPr>
      <t xml:space="preserve"> </t>
    </r>
    <r>
      <rPr>
        <sz val="8"/>
        <color indexed="8"/>
        <rFont val="Arial"/>
        <family val="2"/>
      </rPr>
      <t>tab.</t>
    </r>
  </si>
  <si>
    <t>Review the standard AHPS project map disclaimer. Determine if there is a need to add a project specific map disclaimer in the "Site-specific information" section on AHPS.  If temporary measures are placed, caveat the AHPS page to display the limitation of the modeling, which would not include temporary measures.</t>
  </si>
  <si>
    <t>Terrain Data        (OPTIONAL)</t>
  </si>
  <si>
    <t>DEPTH GRIDS   {elev_feet_tenth}                   Format: ESRI Grid         (REQUIRED)</t>
  </si>
  <si>
    <r>
      <t>Depth grids corresponding to mapped inundation areas from action stage through at least the flood of record at 1 ft  intervals or less.  For example, a depth grid with a water surface elevation of 78.3 feet NAVD88 at the gage would be named “</t>
    </r>
    <r>
      <rPr>
        <sz val="8"/>
        <rFont val="Arial"/>
        <family val="2"/>
      </rPr>
      <t>elev_78_3</t>
    </r>
    <r>
      <rPr>
        <sz val="8"/>
        <rFont val="Arial"/>
        <family val="2"/>
      </rPr>
      <t>”. Each depth grid should include the appropriate support files, with extensions # dblbnd.adf, # hdr.adf, # sta.adf; # vat.adf; #w001001.adf; # w001001x.adf</t>
    </r>
  </si>
  <si>
    <t xml:space="preserve">Polygon &amp; Grid Consistency                   </t>
  </si>
  <si>
    <t>Each polygon will be an exact copy of the depth grid. Polygons should not be smoothed or interpolated to remove the jagged or rectilinear edges.</t>
  </si>
  <si>
    <t>Technical Partner will submit polygon and grid inundation  layers formatted to specifications described in Project Development Template Description.   Technical Partner and NWS should use the "NWS Flood Inundation Mapping Tools"  in the GIS Toolbox contains to verify that the Polygons and Grids are an exact match.</t>
  </si>
  <si>
    <r>
      <t xml:space="preserve">Ensure that wetted areas have positive depths and non-wetted area depths are set to </t>
    </r>
    <r>
      <rPr>
        <sz val="8"/>
        <color theme="1"/>
        <rFont val="Arial"/>
        <family val="2"/>
      </rPr>
      <t>"NoData"</t>
    </r>
    <r>
      <rPr>
        <sz val="8"/>
        <color rgb="FFFF0000"/>
        <rFont val="Arial"/>
        <family val="2"/>
      </rPr>
      <t xml:space="preserve"> </t>
    </r>
    <r>
      <rPr>
        <sz val="8"/>
        <rFont val="Arial"/>
        <family val="2"/>
      </rPr>
      <t xml:space="preserve">values. </t>
    </r>
  </si>
  <si>
    <t xml:space="preserve">Depth grid elevations, where the water surface is at or above the low chord elevation or the bridge approach, should cover the bridge.  The depth of flow over the bridge should be representative of the total depth of flow between the water surface elevation and  the elevation of the bottom of the channel. Errors should not be visible at the Final Map Display Scale. </t>
  </si>
  <si>
    <t xml:space="preserve">Depth grid elevations,  where  the water surface is below the low chord  elevation or the bridge approach, should show the depth grid as clipped in the vicnity of the bridge. The bridge should be clipped wide enough to be fully visible from an aerial photo.   Extra pixels may need to be clipped from bridges that fall at angles between the cardinal directions and cross-cut the depth grids. The clipped road surface should have the value of the depth grids set to "NoData." Errors should not be visible at the Final Map Display Scale. </t>
  </si>
  <si>
    <r>
      <t>Create review-quality (post RAS / RASMapper without refinement)</t>
    </r>
    <r>
      <rPr>
        <sz val="8"/>
        <color rgb="FFFF0000"/>
        <rFont val="Arial"/>
        <family val="2"/>
      </rPr>
      <t xml:space="preserve"> </t>
    </r>
    <r>
      <rPr>
        <sz val="8"/>
        <color theme="1"/>
        <rFont val="Arial"/>
        <family val="2"/>
      </rPr>
      <t>inundation polygons of historic events</t>
    </r>
    <r>
      <rPr>
        <sz val="8"/>
        <color rgb="FFFF0000"/>
        <rFont val="Arial"/>
        <family val="2"/>
      </rPr>
      <t xml:space="preserve"> </t>
    </r>
    <r>
      <rPr>
        <sz val="8"/>
        <rFont val="Arial"/>
        <family val="2"/>
      </rPr>
      <t xml:space="preserve">for use by reviewer(s). An </t>
    </r>
    <r>
      <rPr>
        <sz val="8"/>
        <color theme="1"/>
        <rFont val="Arial"/>
        <family val="2"/>
      </rPr>
      <t>inundation polygon</t>
    </r>
    <r>
      <rPr>
        <sz val="8"/>
        <color rgb="FFFF0000"/>
        <rFont val="Arial"/>
        <family val="2"/>
      </rPr>
      <t xml:space="preserve">  </t>
    </r>
    <r>
      <rPr>
        <sz val="8"/>
        <rFont val="Arial"/>
        <family val="2"/>
      </rPr>
      <t>at one elevation should be created to simulate an event where high water marks have been collected. In the absence of high water mark data, a recent FEMA DFIRM map can be used as a check. Used to check appropriate use of ineffective flow area, possible overland flow, discharge loss, etc.  A depth grid of the lowest modeled stage should also be produced in order to determine if the lowest stage is representative of bankful conditions.  The mapping files should be shared with the local stakeholders to validate and obtain comments on the mapping files.  This is REQUIRED for all projects.</t>
    </r>
  </si>
  <si>
    <t>DRAFT                                             EXISTING MODEL CROSS-SECTIONS                               {xs.shp}                                          Format: Line shapefile   (OPTIONAL)</t>
  </si>
  <si>
    <t>DRAFT                                              GAGE LOCATION POINT {gage.shp}                                     Format: Point shapefile  (OPTIONAL)</t>
  </si>
  <si>
    <t>DRAFT                                           FEMA DFIRM FLOODWAY {FEMA_fldwy.shp}                        Format: Polygon shapefile      (OPTIONAL)</t>
  </si>
  <si>
    <t>DRAFT                                              FEMA DFIRM 1%   {FEMA_1pct.shp}                  Format: Polygon shapefile        (OPTIONAL)</t>
  </si>
  <si>
    <t>DRAFT                                                   FEMA DFIRM 0.2%   {FEMA_02pct.shp}                     Format: Polygon shapefile       (OPTIONAL)</t>
  </si>
  <si>
    <t>DRAFT                                               FLOOD CONTROL STRUCTURES            {flood_cntrl.shp}                              Format: Line shapefile                 (OPTIONAL)</t>
  </si>
  <si>
    <t>DRAFT                                           LEVEE RISK AREA                       {levee_ risk_area.shp}                        Format: Polygon Shapefile      (OPTIONAL)</t>
  </si>
  <si>
    <t xml:space="preserve">Include the hydraulic model cross-sections in an existing model that will be used to develop the inundation mapping. This will help the NWS Technical Coordinator to understand the extent, detail and location of an existing hydraulic model. </t>
  </si>
  <si>
    <t>This is the “Brown Line” on AHPS. Model extent line file shows the extent of the hydraulic model that is included within the AHPS mapping area. The study area extents should align with cross-sections on the hydraulic model, if cross-sections are available.</t>
  </si>
  <si>
    <t>DRAFT                                                 STUDY AREA                     {study_area.shp}                              Format: Line shapefile        (OPTIONAL)</t>
  </si>
  <si>
    <t xml:space="preserve">AHPS Web Team </t>
  </si>
  <si>
    <t>Implements GIS deliverables into AHPS Web Team interface in Phase 3.</t>
  </si>
  <si>
    <t xml:space="preserve">Create a SOW document if the project is to be funded outside of an existing contract. Funding must be identified and a contract must be in process with AHPS Web Team  before Phase 2A begins. If funded through the existing contract, start the transfer of funds. </t>
  </si>
  <si>
    <t>Verify that AHPS Web Team  has received the necessary SOW documents and the AHPS funding process is moving forward. It is critical to fund AHPS implementation prior to starting Phase 3, in order to avoid a delay. Phase 3 cannot move forward until funding has been received by AHPS Web Team .</t>
  </si>
  <si>
    <t>Verify that AHPS Web Team  has received AHPS funding. Phase 3 activities cannot begin until funding has been received.</t>
  </si>
  <si>
    <t xml:space="preserve">NWS Coordinator will coordinate with AHPS Web Team  and the funding source to verify that funding has been sent and received prior to starting Phase 3. </t>
  </si>
  <si>
    <t>DRAFT                                                 TERRAIN FOOTPRINT                   {terrain.shp}                              Format: Polygon         (OPTIONAL)</t>
  </si>
  <si>
    <t xml:space="preserve">A polygon outline of the terrain dataset that shows the extent of the terrain data. </t>
  </si>
  <si>
    <t xml:space="preserve">Technical Partner will check with state NFIP coordinator to identify any existing FEMA FIS studies, studies that are in progress or studies that are preliminary. Technical Partner will obtain FEMA datasets if appropriate and available.  Technical Partner will propose an approach to developing model geometry. NWS will review and approve the approach. </t>
  </si>
  <si>
    <r>
      <t xml:space="preserve">The lowest modeled inundation WSELs should be representative of bankful conditions and should be set at a minimum to Action stage.  The lowest modeled inundation WSEL may be revised in Phase 2A of the study, if it is found that the lowest WSEL does not adequately represent bankful conditions. </t>
    </r>
    <r>
      <rPr>
        <sz val="8"/>
        <color theme="1"/>
        <rFont val="Arial"/>
        <family val="2"/>
      </rPr>
      <t>The highest modeled inundation elevations (WSELs) may exceed the rating, if either a USGS rating extension is available or if the model is capable of simulating the WSEL at the highest stage.</t>
    </r>
  </si>
  <si>
    <t xml:space="preserve">The minimum requirement is that layers must be created at 1.0 ft intervals for ALL elevations from Flood Stage to the Highest Elevation modeled.  From Action Stage up to Flood Stage a maximum spacing of 2.0 ft can be applied; however, the spacing must (1) consider flood impacts and must hit the flood impacts,  and (2) must provide potential future flexibility for lowering or adjusting flood stage an Action Stage.  Mapping intervals should not be smaller than 1/2 the equivalent contour interval. </t>
  </si>
  <si>
    <r>
      <t xml:space="preserve">NWS and Technical Partner will assemble all known data on the location, elevation/stage and severity of flood impacts. Information sources may include FEMA FIS, FEMA DFIRM GIS data, review of known federal levees in the USACE National Levee Database, review of areal photography of the site, NWS e-19 data or historical accounts. Collect and review existing GIS data sources  to assist with the scoping of the project.  General feature Layers to collect include: model cross-sections, NHD stream centerlines, city boundaries, HUC boundaries, stream gage locations,  DFIRM data, flood control structures,  critical infrastructure. </t>
    </r>
    <r>
      <rPr>
        <sz val="8"/>
        <color rgb="FFFF0000"/>
        <rFont val="Arial"/>
        <family val="2"/>
      </rPr>
      <t xml:space="preserve"> </t>
    </r>
    <r>
      <rPr>
        <sz val="8"/>
        <rFont val="Arial"/>
        <family val="2"/>
      </rPr>
      <t>All flood impact data will be adjusted to a common NAVD88 vertical datum.</t>
    </r>
  </si>
  <si>
    <t>AHPS Gage Location Check</t>
  </si>
  <si>
    <t xml:space="preserve">NWS will verify the USGS gage location is correctly displayed on the AHPS page. </t>
  </si>
  <si>
    <t>NAD83</t>
  </si>
  <si>
    <t xml:space="preserve">A copy of the final Project Development Template should be provided to the public, via AHPS Web. </t>
  </si>
  <si>
    <t>AHPS Web Team</t>
  </si>
  <si>
    <t>FEMA FIS Date &amp; Type:</t>
  </si>
  <si>
    <t>Elevation (ft) NAVD88</t>
  </si>
  <si>
    <t>Gage County, State:</t>
  </si>
  <si>
    <t>NWS AHPS Web Team</t>
  </si>
  <si>
    <t>Terrain Metadata</t>
  </si>
  <si>
    <t>Source:</t>
  </si>
  <si>
    <t>Publication Date:</t>
  </si>
  <si>
    <t>Raw Terrain Data</t>
  </si>
  <si>
    <t>Format (DEM or TIN):</t>
  </si>
  <si>
    <t>Vertical Accuracy (ft or m):</t>
  </si>
  <si>
    <t>Nominal Point (or Post) Spacing (ft or m):</t>
  </si>
  <si>
    <t>DEM Cell Size (ft or m):</t>
  </si>
  <si>
    <t>Acquisition Date:</t>
  </si>
  <si>
    <t>Horizontal Projection:</t>
  </si>
  <si>
    <r>
      <t xml:space="preserve">Obtain a copy of the best available terrain data set, the terrain metadata and verify that the terrain data set has a vertical accuracy greater or equal to a 2-ft contour interval. Lidar data should be processed into a terrain surface. Determine if the DEM derived from the lidar data has a horizontal grid cell size of 10-m or smaller. A 3-m or smaller DEM is preferred, and the 3-m or smaller grid will require significantly less effort to develop and revise flood inundation maps. Check the model vertical datum for NAVD88 compliance.  Populate the terrain metadata fields in the </t>
    </r>
    <r>
      <rPr>
        <b/>
        <sz val="8"/>
        <color theme="3"/>
        <rFont val="Arial"/>
        <family val="2"/>
      </rPr>
      <t>[Terrain]</t>
    </r>
    <r>
      <rPr>
        <sz val="8"/>
        <rFont val="Arial"/>
        <family val="2"/>
      </rPr>
      <t xml:space="preserve"> tab.</t>
    </r>
  </si>
  <si>
    <r>
      <t xml:space="preserve">Technical Partner will obtain the terrain data and provide NWS with terrain metadata showing that it meets NWS Guidelines. Technical Partner will provide the NWS with a shapefile that represents the footprint of the terrain data.  Technical Partner will populate the terrain metadata in the </t>
    </r>
    <r>
      <rPr>
        <b/>
        <sz val="8"/>
        <color theme="3"/>
        <rFont val="Arial"/>
        <family val="2"/>
      </rPr>
      <t xml:space="preserve">[Terrain] </t>
    </r>
    <r>
      <rPr>
        <sz val="8"/>
        <color indexed="8"/>
        <rFont val="Arial"/>
        <family val="2"/>
      </rPr>
      <t>tab.</t>
    </r>
  </si>
  <si>
    <t>Phase 2B Training for Technical Partners</t>
  </si>
  <si>
    <t>NWS will provide detailed information to the Technical Partner on the specifications and deliverables for Phase 2B. NWS will provide training in the form of a webinar, teleconference or meeting. NWS will describe  the Review Specifications for all products and summarize the requirements for the deliverable checklist.</t>
  </si>
  <si>
    <t>AHPS Gage Location Map:</t>
  </si>
  <si>
    <t>Obtain &amp; Review Terrain Data</t>
  </si>
  <si>
    <r>
      <t xml:space="preserve">Technical Partner will deliver a Technical Summary Document with Sections 1.0 completed. The Technical Summary Document will be formatted according to the </t>
    </r>
    <r>
      <rPr>
        <b/>
        <sz val="8"/>
        <color theme="3"/>
        <rFont val="Arial"/>
        <family val="2"/>
      </rPr>
      <t>[Tech Doc]</t>
    </r>
    <r>
      <rPr>
        <sz val="8"/>
        <color indexed="8"/>
        <rFont val="Arial"/>
        <family val="2"/>
      </rPr>
      <t xml:space="preserve"> tab.  Data will be delivered in a zip file and organized according to the </t>
    </r>
    <r>
      <rPr>
        <b/>
        <sz val="8"/>
        <color theme="3"/>
        <rFont val="Arial"/>
        <family val="2"/>
      </rPr>
      <t>[File Structure]</t>
    </r>
    <r>
      <rPr>
        <b/>
        <sz val="8"/>
        <color indexed="56"/>
        <rFont val="Arial"/>
        <family val="2"/>
      </rPr>
      <t xml:space="preserve"> </t>
    </r>
    <r>
      <rPr>
        <sz val="8"/>
        <color indexed="8"/>
        <rFont val="Arial"/>
        <family val="2"/>
      </rPr>
      <t>tab.  Document will be delivered in MS Word format.</t>
    </r>
  </si>
  <si>
    <t xml:space="preserve">Technical Partner will calculate the Map display scale and enter in the Project Development Template header. </t>
  </si>
  <si>
    <t>Technical Partner will develop a modeling strategy for representing flood control structures, using  a method that meets the needs  of the local stakeholders.</t>
  </si>
  <si>
    <t>ESRI</t>
  </si>
  <si>
    <t>Set the coordinate system for shapefiles and rasters to "WGS 1984 Web Mercator (Auxillary Sphere)"</t>
  </si>
  <si>
    <t>Technical Partner will submit all GIS layers projected to a "WGS 1984 Web Mercator (Auxillary Sphere)" projection.</t>
  </si>
  <si>
    <r>
      <t xml:space="preserve">Technical Partner will deliver layer in (1) shapefile format,(2) with FGDC compliant metadata attached by using ESRI ArcCatalog, Metadata will include elements listed in </t>
    </r>
    <r>
      <rPr>
        <b/>
        <sz val="8"/>
        <color theme="3"/>
        <rFont val="Arial"/>
        <family val="2"/>
      </rPr>
      <t>[Metadata]</t>
    </r>
    <r>
      <rPr>
        <b/>
        <sz val="8"/>
        <color indexed="56"/>
        <rFont val="Arial"/>
        <family val="2"/>
      </rPr>
      <t xml:space="preserve"> </t>
    </r>
    <r>
      <rPr>
        <sz val="8"/>
        <color indexed="8"/>
        <rFont val="Arial"/>
        <family val="2"/>
      </rPr>
      <t xml:space="preserve">(3) in a "WGS 1984 Web Mercator (Auxillary Sphere)" projection (4) name files according to the standard-see {bracketed} example.  Data will be delivered in a zip file and organized according to the </t>
    </r>
    <r>
      <rPr>
        <b/>
        <sz val="8"/>
        <color theme="3"/>
        <rFont val="Arial"/>
        <family val="2"/>
      </rPr>
      <t>[File Structure]</t>
    </r>
    <r>
      <rPr>
        <sz val="8"/>
        <color indexed="8"/>
        <rFont val="Arial"/>
        <family val="2"/>
      </rPr>
      <t xml:space="preserve"> tab. </t>
    </r>
  </si>
  <si>
    <r>
      <t xml:space="preserve">Technical Partner will deliver layer in (1) ESRI Grid format,(2) with FGDC compliant metadata attached by using ESRI ArcCatalog, Metadata will include elements listed in </t>
    </r>
    <r>
      <rPr>
        <b/>
        <sz val="8"/>
        <color theme="3"/>
        <rFont val="Arial"/>
        <family val="2"/>
      </rPr>
      <t>[Metadata]</t>
    </r>
    <r>
      <rPr>
        <b/>
        <sz val="8"/>
        <color indexed="56"/>
        <rFont val="Arial"/>
        <family val="2"/>
      </rPr>
      <t xml:space="preserve"> </t>
    </r>
    <r>
      <rPr>
        <sz val="8"/>
        <color indexed="8"/>
        <rFont val="Arial"/>
        <family val="2"/>
      </rPr>
      <t xml:space="preserve">(3) in a "WGS 1984 Web Mercator (Auxillary Sphere)" projection (4) name files according to the standard-see {bracketed} example.  Data will be delivered in a zip file and organized according to the </t>
    </r>
    <r>
      <rPr>
        <b/>
        <sz val="8"/>
        <color theme="3"/>
        <rFont val="Arial"/>
        <family val="2"/>
      </rPr>
      <t>[File Structure]</t>
    </r>
    <r>
      <rPr>
        <sz val="8"/>
        <color indexed="8"/>
        <rFont val="Arial"/>
        <family val="2"/>
      </rPr>
      <t xml:space="preserve"> tab. </t>
    </r>
  </si>
  <si>
    <r>
      <t xml:space="preserve">Technical Partner will deliver layer in (1) shapefile format,(2) with FGDC compliant metadata attached by using ESRI ArcCatalog, Metadata will include elements listed in </t>
    </r>
    <r>
      <rPr>
        <b/>
        <sz val="8"/>
        <color theme="3"/>
        <rFont val="Arial"/>
        <family val="2"/>
      </rPr>
      <t>[Metadata]</t>
    </r>
    <r>
      <rPr>
        <b/>
        <sz val="8"/>
        <color indexed="56"/>
        <rFont val="Arial"/>
        <family val="2"/>
      </rPr>
      <t xml:space="preserve"> </t>
    </r>
    <r>
      <rPr>
        <sz val="8"/>
        <color indexed="8"/>
        <rFont val="Arial"/>
        <family val="2"/>
      </rPr>
      <t xml:space="preserve">(3) in a "WGS 1984 Web Mercator (Auxillary Sphere)"projection (4) name files according to the standard-see {bracketed} example.  Data will be delivered in a zip file and organized according to the </t>
    </r>
    <r>
      <rPr>
        <b/>
        <sz val="8"/>
        <color theme="3"/>
        <rFont val="Arial"/>
        <family val="2"/>
      </rPr>
      <t>[File Structure]</t>
    </r>
    <r>
      <rPr>
        <sz val="8"/>
        <color indexed="8"/>
        <rFont val="Arial"/>
        <family val="2"/>
      </rPr>
      <t xml:space="preserve"> tab. </t>
    </r>
  </si>
  <si>
    <r>
      <t>Technical Partner will deliver layer in (1) shapefile format,</t>
    </r>
    <r>
      <rPr>
        <sz val="8"/>
        <color indexed="8"/>
        <rFont val="Arial"/>
        <family val="2"/>
      </rPr>
      <t xml:space="preserve"> (2) in a "WGS 1984 Web Mercator (Auxillary Sphere)" projection (3) name files according to the standard-see {bracketed} example.  Data will be delivered in a zip file and organized according to the </t>
    </r>
    <r>
      <rPr>
        <b/>
        <sz val="8"/>
        <color theme="3"/>
        <rFont val="Arial"/>
        <family val="2"/>
      </rPr>
      <t>[File Structure]</t>
    </r>
    <r>
      <rPr>
        <sz val="8"/>
        <color indexed="8"/>
        <rFont val="Arial"/>
        <family val="2"/>
      </rPr>
      <t xml:space="preserve"> tab. </t>
    </r>
  </si>
  <si>
    <r>
      <t xml:space="preserve">Technical Partner will deliver layer in (1) shapefile format, </t>
    </r>
    <r>
      <rPr>
        <sz val="8"/>
        <color indexed="8"/>
        <rFont val="Arial"/>
        <family val="2"/>
      </rPr>
      <t xml:space="preserve">(2) in a "WGS 1984 Web Mercator (Auxillary Sphere)" projection (3) name files according to the standard-see {bracketed} example.  Data will be delivered in a zip file and organized according to the </t>
    </r>
    <r>
      <rPr>
        <b/>
        <sz val="8"/>
        <color theme="3"/>
        <rFont val="Arial"/>
        <family val="2"/>
      </rPr>
      <t>[File Structure]</t>
    </r>
    <r>
      <rPr>
        <sz val="8"/>
        <color indexed="8"/>
        <rFont val="Arial"/>
        <family val="2"/>
      </rPr>
      <t xml:space="preserve"> tab. </t>
    </r>
  </si>
  <si>
    <r>
      <t>Technical Partner will deliver layer in (1) shapefile format,</t>
    </r>
    <r>
      <rPr>
        <b/>
        <sz val="8"/>
        <color theme="3"/>
        <rFont val="Arial"/>
        <family val="2"/>
      </rPr>
      <t xml:space="preserve"> </t>
    </r>
    <r>
      <rPr>
        <sz val="8"/>
        <color indexed="8"/>
        <rFont val="Arial"/>
        <family val="2"/>
      </rPr>
      <t xml:space="preserve">(2) in a "WGS 1984 Web Mercator (Auxillary Sphere)" projection (3) name files according to the standard-see {bracketed} example.  Data will be delivered in a zip file and organized according to the </t>
    </r>
    <r>
      <rPr>
        <b/>
        <sz val="8"/>
        <color theme="3"/>
        <rFont val="Arial"/>
        <family val="2"/>
      </rPr>
      <t>[File Structure]</t>
    </r>
    <r>
      <rPr>
        <sz val="8"/>
        <color indexed="8"/>
        <rFont val="Arial"/>
        <family val="2"/>
      </rPr>
      <t xml:space="preserve"> tab. </t>
    </r>
  </si>
  <si>
    <r>
      <t>Technical Partner will deliver layer in (1) shapefile format,(2) with FGDC compliant metadata attached by using ESRI ArcCatalog, Metadata will include elements listed in</t>
    </r>
    <r>
      <rPr>
        <sz val="8"/>
        <color theme="3"/>
        <rFont val="Arial"/>
        <family val="2"/>
      </rPr>
      <t xml:space="preserve"> </t>
    </r>
    <r>
      <rPr>
        <b/>
        <sz val="8"/>
        <color theme="3"/>
        <rFont val="Arial"/>
        <family val="2"/>
      </rPr>
      <t>[Metadata]</t>
    </r>
    <r>
      <rPr>
        <b/>
        <sz val="8"/>
        <color indexed="56"/>
        <rFont val="Arial"/>
        <family val="2"/>
      </rPr>
      <t xml:space="preserve"> </t>
    </r>
    <r>
      <rPr>
        <sz val="8"/>
        <color indexed="8"/>
        <rFont val="Arial"/>
        <family val="2"/>
      </rPr>
      <t>(3) in a "WGS 1984 Web Mercator (Auxillary Sphere)"projection (4) name files according to the standard-see {bracketed} example.  Data will be delivered in a zip file and organized according to the</t>
    </r>
    <r>
      <rPr>
        <b/>
        <sz val="8"/>
        <color indexed="56"/>
        <rFont val="Arial"/>
        <family val="2"/>
      </rPr>
      <t xml:space="preserve"> </t>
    </r>
    <r>
      <rPr>
        <b/>
        <sz val="8"/>
        <color theme="3"/>
        <rFont val="Arial"/>
        <family val="2"/>
      </rPr>
      <t>[File Structure]</t>
    </r>
    <r>
      <rPr>
        <b/>
        <sz val="8"/>
        <color indexed="56"/>
        <rFont val="Arial"/>
        <family val="2"/>
      </rPr>
      <t xml:space="preserve"> </t>
    </r>
    <r>
      <rPr>
        <sz val="8"/>
        <color indexed="8"/>
        <rFont val="Arial"/>
        <family val="2"/>
      </rPr>
      <t>tab.</t>
    </r>
  </si>
  <si>
    <t>Obtain FEMA FIS and DFIRMs                           (OPTIONAL)</t>
  </si>
  <si>
    <r>
      <t xml:space="preserve">NWS and Technical Partner will consult with the local stakeholder to determine if changes to channel or structures may be planned. NWS and Technical Partner will coordinate a review of the data entered in the  </t>
    </r>
    <r>
      <rPr>
        <b/>
        <sz val="8"/>
        <color indexed="62"/>
        <rFont val="Arial"/>
        <family val="2"/>
      </rPr>
      <t xml:space="preserve">[Structures] </t>
    </r>
    <r>
      <rPr>
        <sz val="8"/>
        <color indexed="8"/>
        <rFont val="Arial"/>
        <family val="2"/>
      </rPr>
      <t>tab with the local stakeholders to determine if the inventory is accurate and complete and that the best available data are used for structure elevation.</t>
    </r>
  </si>
  <si>
    <t>Floodplain Development</t>
  </si>
  <si>
    <t>Dredging</t>
  </si>
  <si>
    <t>Emergency Closures</t>
  </si>
  <si>
    <t>Levee</t>
  </si>
  <si>
    <t>Floodwall</t>
  </si>
  <si>
    <r>
      <t xml:space="preserve">Technical Partner will create an inventory of hydraulic structures that fall within the  Study Area boundary on the </t>
    </r>
    <r>
      <rPr>
        <b/>
        <sz val="8"/>
        <color indexed="62"/>
        <rFont val="Arial"/>
        <family val="2"/>
      </rPr>
      <t xml:space="preserve">[Structures] </t>
    </r>
    <r>
      <rPr>
        <sz val="8"/>
        <color indexed="8"/>
        <rFont val="Arial"/>
        <family val="2"/>
      </rPr>
      <t xml:space="preserve">tab.  NWS and Technical Partner will coordinate on which structure geometry will need to be included in the model by flagging the </t>
    </r>
    <r>
      <rPr>
        <b/>
        <sz val="8"/>
        <color theme="3"/>
        <rFont val="Arial"/>
        <family val="2"/>
      </rPr>
      <t xml:space="preserve">[Structures] </t>
    </r>
    <r>
      <rPr>
        <sz val="8"/>
        <color indexed="8"/>
        <rFont val="Arial"/>
        <family val="2"/>
      </rPr>
      <t>field "Included in Hydraulic Model?" with Yes or No.</t>
    </r>
  </si>
  <si>
    <t>NWS Coordinator, RFC and Technical Partners will review the rating curve and coordinate any rating extensions. The RFC will provide RFC operational requirements for a rating extension. The Technical Partners will consult with and coordinate any rating extensions with the USGS.</t>
  </si>
  <si>
    <t xml:space="preserve">NWS will verify that the USGS rating curve covers the full range of flood impact stages. The NWS may also use the model as a means to extend the rating curve to support  RFC forecast operations at or above the maximum FIM elevations.  If it is determined that the rating curve, requires an extension, then the USGS should be consulted on the feasibility of an extension.  If the USGS cannot provide an extension, then the model will be used as the basis for extension. </t>
  </si>
  <si>
    <t xml:space="preserve">Identify the best available terrain data and verify that the terrain data set meets NWS guidelines and has a vertical accuracy greater or equal to a 2-ft contour interval. Lidar data are preferred whenever possible. A DEM format is preferred.  DEM Grid cell sizes of 3 m or less are preferred.  DEM Grid cell sizes of 10 m or less are required. A Draft Terrain Footprint shapefile will be developed to help the NWS and Technical Partner to visualize any constraints that may exist. </t>
  </si>
  <si>
    <t>Impact Verified</t>
  </si>
  <si>
    <t>In FIM Maps?</t>
  </si>
  <si>
    <r>
      <t xml:space="preserve">Technical Partner will submit grid inundation  layers formatted to specifications described in Project Development Template.  NWS will review implacts listed in </t>
    </r>
    <r>
      <rPr>
        <b/>
        <sz val="8"/>
        <color theme="3"/>
        <rFont val="Arial"/>
        <family val="2"/>
      </rPr>
      <t xml:space="preserve">[Flood Impacts] </t>
    </r>
    <r>
      <rPr>
        <sz val="8"/>
        <color indexed="8"/>
        <rFont val="Arial"/>
        <family val="2"/>
      </rPr>
      <t>tab and verify flood impacts are reasonable by specifying Yes or No in the field "Impact Verified in FIM Maps?"</t>
    </r>
  </si>
  <si>
    <t>Project Closeout</t>
  </si>
  <si>
    <t>&lt;metadata&gt;&lt;idinfo&gt;&lt;keywords&gt;&lt;theme&gt;&lt;themekey&gt;</t>
  </si>
  <si>
    <t>&lt;metadata&gt;&lt;idinfo&gt;&lt;descript&gt;&lt;purpose&gt;</t>
  </si>
  <si>
    <t>&lt;metadata&gt;&lt;idinfo&gt;&lt;descript&gt;&lt;abstract&gt;</t>
  </si>
  <si>
    <t>&lt;metadata&gt;&lt;idinfo&gt;&lt;descript&gt;&lt;supplinf&gt;</t>
  </si>
  <si>
    <t>&lt;metadata&gt;&lt;idinfo&gt;&lt;ptcontac&gt;&lt;datacred&gt;</t>
  </si>
  <si>
    <t>&lt;metadata&gt;&lt;idinfo&gt;&lt;useconst&gt;</t>
  </si>
  <si>
    <t>&lt;metadata&gt;&lt;idinfo&gt;&lt;timeperd&gt;&lt;timeinfo&gt;&lt;sngdate&gt;&lt;caldate&gt;</t>
  </si>
  <si>
    <t>&lt;metadata&gt;&lt;idinfo&gt;&lt;metainfo&gt;&lt;metc&gt;&lt;cntinfo&gt;</t>
  </si>
  <si>
    <t>North American Vertical Datum of 1988</t>
  </si>
  <si>
    <t>&lt;metadata&gt;&lt;spref&gt;&lt;horizsys&gt;</t>
  </si>
  <si>
    <t>&lt;metadata&gt;&lt;spref&gt;&lt;vertdef&gt;</t>
  </si>
  <si>
    <t>&lt;metadata&gt;&lt;dataqual&gt;&lt;posacc&gt;&lt;horizpa&gt;&lt;horizpar&gt;</t>
  </si>
  <si>
    <t>&lt;metadata&gt;&lt;dataqual&gt;&lt;posacc&gt;&lt;vertacc&gt;&lt;vertaccr&gt;</t>
  </si>
  <si>
    <t>Users must assume responsibility to determine the appropriate use of this data. Users should be aware of the limitations of this dataset if using for critical application.  Flood Inundation Maps will show the extent of flooding expected spatially over a given area. This will indicate when roadways, streets, buildings, airports, etc. are likely to be impacted by floodwaters. The accuracy of the mapping depends on the degree of accuracy of DEM data available for use in the GIS application, plus other factors.</t>
  </si>
  <si>
    <t>ESRI ArcCatalog Fields</t>
  </si>
  <si>
    <t>Metadata XML Tags</t>
  </si>
  <si>
    <t>Supplemental Information</t>
  </si>
  <si>
    <t>Tags</t>
  </si>
  <si>
    <t>Summary</t>
  </si>
  <si>
    <t xml:space="preserve">Description </t>
  </si>
  <si>
    <t>Credits</t>
  </si>
  <si>
    <t>Use limitations</t>
  </si>
  <si>
    <t>Date of Publication</t>
  </si>
  <si>
    <t>Contact Info</t>
  </si>
  <si>
    <t>Horizontal Datum</t>
  </si>
  <si>
    <t>Vertical Datum</t>
  </si>
  <si>
    <t>Horizontal Accuracy</t>
  </si>
  <si>
    <t>Vertical Accuracy</t>
  </si>
  <si>
    <t>World Geodetic System of 1984 Web Mercator (Auxillary Sphere)</t>
  </si>
  <si>
    <r>
      <t>Technical Partner will create new metadata or verify that existing metadata is attached to all GIS data and meets FGDC standards. Partner  will enter and attach metadata to the shapefiles and grids using the ESRI ArcCatalog application.  Metadata will include elements listed in the</t>
    </r>
    <r>
      <rPr>
        <sz val="8"/>
        <color theme="3"/>
        <rFont val="Arial"/>
        <family val="2"/>
      </rPr>
      <t xml:space="preserve"> </t>
    </r>
    <r>
      <rPr>
        <b/>
        <sz val="8"/>
        <color theme="3"/>
        <rFont val="Arial"/>
        <family val="2"/>
      </rPr>
      <t>[Metadata]</t>
    </r>
    <r>
      <rPr>
        <sz val="8"/>
        <color theme="3"/>
        <rFont val="Arial"/>
        <family val="2"/>
      </rPr>
      <t xml:space="preserve"> </t>
    </r>
    <r>
      <rPr>
        <sz val="8"/>
        <color indexed="8"/>
        <rFont val="Arial"/>
        <family val="2"/>
      </rPr>
      <t xml:space="preserve">tab. NWS QC Team will review every item on the </t>
    </r>
    <r>
      <rPr>
        <b/>
        <sz val="8"/>
        <color theme="3"/>
        <rFont val="Arial"/>
        <family val="2"/>
      </rPr>
      <t xml:space="preserve">[Metadata] </t>
    </r>
    <r>
      <rPr>
        <sz val="8"/>
        <color indexed="8"/>
        <rFont val="Arial"/>
        <family val="2"/>
      </rPr>
      <t xml:space="preserve">tab to verify metadata has been submitted. </t>
    </r>
  </si>
  <si>
    <t>O</t>
  </si>
  <si>
    <t>O = Optional</t>
  </si>
  <si>
    <t>R = Required</t>
  </si>
  <si>
    <t>Guideline</t>
  </si>
  <si>
    <t>Justification:</t>
  </si>
  <si>
    <t>Procedure:</t>
  </si>
  <si>
    <t>Local Flow Analysis - Static FIM Reaches Greater than 5 miles</t>
  </si>
  <si>
    <r>
      <t>Establish the upstream and downstream boundaries of the project.  The project extent should incorparate most or ALL of the AHPS flood impacts published on the AHPS web page. Evaluate study extent impact on AHPS web appearance. Ensure that terrain data and a hydraulic model are available or can be created within the boundaries of the desired extent. Review site for possible backwater effects from downstream confluences and/or structures. Evaluate the impact of local flows to cause the WSE on the upstream and downstream boundaries to vary by more than 2 mapping intervals from the WSE at the gage. If the reach length extends beyond a "Standard Project Length" of 5 miles upstream or 5 miles downstream from the gage, complete a Reach Length Hydrologic Analysis in the</t>
    </r>
    <r>
      <rPr>
        <b/>
        <sz val="8"/>
        <color theme="3"/>
        <rFont val="Arial"/>
        <family val="2"/>
      </rPr>
      <t xml:space="preserve"> [Local Flow Analysis] </t>
    </r>
    <r>
      <rPr>
        <sz val="8"/>
        <rFont val="Arial"/>
        <family val="2"/>
      </rPr>
      <t>tab.</t>
    </r>
  </si>
  <si>
    <t>Max U/S Reach</t>
  </si>
  <si>
    <t>Min U/S Reach</t>
  </si>
  <si>
    <t>Min D/S Reach</t>
  </si>
  <si>
    <t>Max D/S Reach</t>
  </si>
  <si>
    <t>Distance</t>
  </si>
  <si>
    <t>from gage</t>
  </si>
  <si>
    <t>(mi)</t>
  </si>
  <si>
    <t>Area</t>
  </si>
  <si>
    <t>(mi2)</t>
  </si>
  <si>
    <t>% of Total</t>
  </si>
  <si>
    <t>Contributing</t>
  </si>
  <si>
    <t>Qp (cfs)</t>
  </si>
  <si>
    <t>100-year,</t>
  </si>
  <si>
    <t xml:space="preserve">24-hour </t>
  </si>
  <si>
    <t>Stages</t>
  </si>
  <si>
    <t>Above FS (ft)</t>
  </si>
  <si>
    <t>Q</t>
  </si>
  <si>
    <t>(cfs)</t>
  </si>
  <si>
    <t>Qdelta =</t>
  </si>
  <si>
    <t>100-yr, 24-hour rainfall amounts for the US from TP-40</t>
  </si>
  <si>
    <t>TP-40</t>
  </si>
  <si>
    <t>Table 1. Site Parameters and TP-40 Information</t>
  </si>
  <si>
    <t>Q delta</t>
  </si>
  <si>
    <t>Table 2</t>
  </si>
  <si>
    <t>2 x Min</t>
  </si>
  <si>
    <t xml:space="preserve">Above </t>
  </si>
  <si>
    <t>or below</t>
  </si>
  <si>
    <t>2x Min</t>
  </si>
  <si>
    <t>Q delta?</t>
  </si>
  <si>
    <t>^</t>
  </si>
  <si>
    <t>Qhigh-Qlow</t>
  </si>
  <si>
    <t>Max U/S</t>
  </si>
  <si>
    <t>Min U/S</t>
  </si>
  <si>
    <t>Max D/S</t>
  </si>
  <si>
    <t>Min D/S</t>
  </si>
  <si>
    <t>Minimum</t>
  </si>
  <si>
    <t>Qdelta</t>
  </si>
  <si>
    <t>Table 2. 24-hour duration UHGS</t>
  </si>
  <si>
    <t>Table 3. USGS Rating Curve at the Gage</t>
  </si>
  <si>
    <t>Area (%)</t>
  </si>
  <si>
    <t>=====</t>
  </si>
  <si>
    <t>Time</t>
  </si>
  <si>
    <t>(hrs)</t>
  </si>
  <si>
    <t>Post-Processed Terrain Data</t>
  </si>
  <si>
    <t>Terrain Footprint {terrain.shp}</t>
  </si>
  <si>
    <t xml:space="preserve">Levee Risk Area {levee_ risk_area.shp} </t>
  </si>
  <si>
    <t>Model Cross-Sections {xs.shp}</t>
  </si>
  <si>
    <t>Study Area {study_area.shp}</t>
  </si>
  <si>
    <t>Gage Location Point {gage.shp}</t>
  </si>
  <si>
    <t>FEMA Floodway {FEMA_fldwy.shp}</t>
  </si>
  <si>
    <t>FEMA DFIRM 1% {FEMA_1pct.shp}</t>
  </si>
  <si>
    <t>FEMA DFIRM 0.2% {FEMA_02pct.shp}</t>
  </si>
  <si>
    <t>Flood Control Structures {flood_cntrl.shp}</t>
  </si>
  <si>
    <t>Depth Grids {elev_feet_tenth}</t>
  </si>
  <si>
    <t>Polygons {elev_feet_tenth.shp}</t>
  </si>
  <si>
    <t>\supplemental\</t>
  </si>
  <si>
    <t>Project Development Template {FIM.NWSLID.DATE.xls}</t>
  </si>
  <si>
    <t>Technical Summary Document {FIM.NWSLID.DATE.doc}</t>
  </si>
  <si>
    <t>Rating Curve Extension Text File {rating.NWSLID.DATE.txt}</t>
  </si>
  <si>
    <t>Final Project Development Template        {FIM.NWSLID.DATE.xls}      (REQUIRED)</t>
  </si>
  <si>
    <t>Final Technical Summary Document - Hydraulics &amp; GIS                                                   {FIM.NWSLID.DATE.doc}                         (REQUIRED)</t>
  </si>
  <si>
    <t>Draft Technical Summary Document     {FIM.NWSLID.DATE.doc}                       (REQUIRED)</t>
  </si>
  <si>
    <t>Draft Technical Summary Document        {FIM.NWSLID.DATE.doc}                     (REQUIRED)</t>
  </si>
  <si>
    <t>Name {file name}</t>
  </si>
  <si>
    <t xml:space="preserve">Submit the Final Project Development  Template for archive to close out the project. </t>
  </si>
  <si>
    <t xml:space="preserve">NWS Coordinator will archive a copy of the Project Development template as a part of the closeout process. </t>
  </si>
  <si>
    <t>Any Supplemental Documentation Developed During the Project</t>
  </si>
  <si>
    <t>(1) Default metadata should be used from the source data, whenever possible. If source data is not available OR does not contain all field below</t>
  </si>
  <si>
    <t>(2) Use ArcGIS ArcCatalog for data entry, so that metadata file is "attached" to shapefile and grids and can be viewed with ArcGIS catalog</t>
  </si>
  <si>
    <t xml:space="preserve">(3) Populate the following information in the FGDC metadata. Lowercase text may be copied directly. </t>
  </si>
  <si>
    <t xml:space="preserve">     then the source data should be supplemented with the text &amp; metadata fields below.</t>
  </si>
  <si>
    <t xml:space="preserve">     UPPERCASE text should be substituted with product specific info.</t>
  </si>
  <si>
    <t>All geospatial data submitted to NWS. See "X" values below for specific product requirements.</t>
  </si>
  <si>
    <t xml:space="preserve">Determine if a new model will be created or if an existing model can be updated. Research any existing hydraulic models. Initial preference is for an existing FEMA FIS. Check the model vertical datum for NAVD88 compliance. Determine if legacy FEMA FIS models are georeferenced. </t>
  </si>
  <si>
    <t>Model Geometry Guidelines &amp; Specifications</t>
  </si>
  <si>
    <t>Model Results Guidelines &amp; Specifications</t>
  </si>
  <si>
    <t xml:space="preserve">NWS Coordinator will calculate the Map display scale and enter in the header of the Project Development Template.  </t>
  </si>
  <si>
    <t>NWS Coordinator will provide training to Technical Partner.</t>
  </si>
  <si>
    <r>
      <t xml:space="preserve">Projects should be closed out and archived. The data may be needed at a future date, and NWS should not rely on AHPS as a backup system for hosting the FIM studies. Project shold also be archived in case there are future request for project documentation that is not avialable on the AHPS web.  Any HEC-RAS or other hydraulic models should be provided to the RFCs. Project documents should be organized according to the </t>
    </r>
    <r>
      <rPr>
        <b/>
        <sz val="8"/>
        <color theme="3"/>
        <rFont val="Arial"/>
        <family val="2"/>
      </rPr>
      <t>[File Structure]</t>
    </r>
    <r>
      <rPr>
        <sz val="8"/>
        <rFont val="Arial"/>
        <family val="2"/>
      </rPr>
      <t xml:space="preserve"> tab.</t>
    </r>
  </si>
  <si>
    <r>
      <t xml:space="preserve">NWS Coordinator will organize and consolidate all project deliverables, working files and project documentation according to the </t>
    </r>
    <r>
      <rPr>
        <b/>
        <sz val="8"/>
        <color theme="3"/>
        <rFont val="Arial"/>
        <family val="2"/>
      </rPr>
      <t xml:space="preserve">[File Structure] </t>
    </r>
    <r>
      <rPr>
        <sz val="8"/>
        <color indexed="8"/>
        <rFont val="Arial"/>
        <family val="2"/>
      </rPr>
      <t xml:space="preserve">tab.  NWS Coordinator will burn 2 DVDs of all project data.  I copy will be kept at the Regional HQ and 1 copy will be shipped to the FIM Program Manager at NWSHQ. </t>
    </r>
  </si>
  <si>
    <t>NWS Coordinator will update the Project Development Template and coordinate with the Technical Partner on any oustanding issues.</t>
  </si>
  <si>
    <t>NWS and Local Stakeholders may plan a public outreach event and launch of the mapping product in the local community.  This event is OPTIONAL.</t>
  </si>
  <si>
    <t>Review</t>
  </si>
  <si>
    <t>Beta Map Review Checklist Items</t>
  </si>
  <si>
    <t>Technical Partner Review</t>
  </si>
  <si>
    <r>
      <rPr>
        <u/>
        <sz val="8"/>
        <color indexed="8"/>
        <rFont val="Arial"/>
        <family val="2"/>
      </rPr>
      <t xml:space="preserve">Beta Review: </t>
    </r>
    <r>
      <rPr>
        <sz val="8"/>
        <color indexed="8"/>
        <rFont val="Arial"/>
        <family val="2"/>
      </rPr>
      <t xml:space="preserve">Technical Partner will review AHPS Beta Site and provide comments after the Beta Map Review has been conducted. </t>
    </r>
  </si>
  <si>
    <t>Technical Partner will review and provide comments to NWS Coordinator. NWS Coordinator will provide comments to AHPS Web Team.</t>
  </si>
  <si>
    <t>NWS HPM will contact the Local Stakeholders and coordinate a Final Stakeholder Rview. Local Stakeholder will review and provide comments to NWS HPM.  NWS HPM will provide comments to NWS Coordinator and AHPS Web Team.</t>
  </si>
  <si>
    <t>NWS Internal Review</t>
  </si>
  <si>
    <r>
      <rPr>
        <u/>
        <sz val="8"/>
        <color indexed="8"/>
        <rFont val="Arial"/>
        <family val="2"/>
      </rPr>
      <t>Beta Review:</t>
    </r>
    <r>
      <rPr>
        <sz val="8"/>
        <color indexed="8"/>
        <rFont val="Arial"/>
        <family val="2"/>
      </rPr>
      <t xml:space="preserve"> NWS Staff involved with the proejct, will review the final AHPS map during the Beta Review period.</t>
    </r>
  </si>
  <si>
    <t>Spatial Calculations</t>
  </si>
  <si>
    <t>http://www.ngs.noaa.gov/cgi-bin/VERTCON/vert_con.prl</t>
  </si>
  <si>
    <t>Google Maps Display Scale</t>
  </si>
  <si>
    <t>http://blogs.esri.com/Support/blogs/mappingcenter/archive/2009/03/19/How-can-you-tell-what-map-scales-are-shown-for-online-maps_3F00_.aspx</t>
  </si>
  <si>
    <r>
      <t xml:space="preserve">Ensure that the AHPS Google Zoom level has been adjusted so that the user cannot zoom beyond the final map display scale specified in the project development template. A Google zoom level reference table is available in the </t>
    </r>
    <r>
      <rPr>
        <b/>
        <sz val="8"/>
        <color theme="3"/>
        <rFont val="Arial"/>
        <family val="2"/>
      </rPr>
      <t>[Spatial Calc]</t>
    </r>
    <r>
      <rPr>
        <sz val="8"/>
        <rFont val="Arial"/>
        <family val="2"/>
      </rPr>
      <t xml:space="preserve"> tab.</t>
    </r>
  </si>
  <si>
    <t>NWS Coordinator will use the provide AHPS Web Team  with the final display scale associated Google Zoom Level.</t>
  </si>
  <si>
    <r>
      <t xml:space="preserve">Determine the quality of the vertical datum used to define the "Gage 0" at the USGS stream gage. Determine if gage was surveyed or estimated.  If the datum was not established from a survey-grade source, then the "Gage 0" value must be surveyed.  Establish conversion from gage datum to NAVD88 if necessary. Use VERTCON as the basis for datum conversions from NGVD29 to NAVD88.  A link to VERTCON and VERTCON worksheet are available in the </t>
    </r>
    <r>
      <rPr>
        <b/>
        <sz val="8"/>
        <color theme="3"/>
        <rFont val="Arial"/>
        <family val="2"/>
      </rPr>
      <t xml:space="preserve">[Spatial Calc] </t>
    </r>
    <r>
      <rPr>
        <sz val="8"/>
        <rFont val="Arial"/>
        <family val="2"/>
      </rPr>
      <t>tab.</t>
    </r>
  </si>
  <si>
    <t>Insert Structures Diagrams from HEC-RAS after model has been constructed</t>
  </si>
  <si>
    <t>(1) WS elevations at and below the low chord</t>
  </si>
  <si>
    <t>(2) Bridge Geometry</t>
  </si>
  <si>
    <t>(3) Ineffective flow areas</t>
  </si>
  <si>
    <t>Diagram for each bridge should show:</t>
  </si>
  <si>
    <t>Bridge Diagrams from HEC-RAS</t>
  </si>
  <si>
    <r>
      <t>Verify that all structures published in the</t>
    </r>
    <r>
      <rPr>
        <sz val="8"/>
        <color indexed="62"/>
        <rFont val="Arial"/>
        <family val="2"/>
      </rPr>
      <t xml:space="preserve"> </t>
    </r>
    <r>
      <rPr>
        <b/>
        <sz val="8"/>
        <color indexed="62"/>
        <rFont val="Arial"/>
        <family val="2"/>
      </rPr>
      <t>[Structures]</t>
    </r>
    <r>
      <rPr>
        <b/>
        <sz val="8"/>
        <rFont val="Arial"/>
        <family val="2"/>
      </rPr>
      <t xml:space="preserve"> </t>
    </r>
    <r>
      <rPr>
        <sz val="8"/>
        <rFont val="Arial"/>
        <family val="2"/>
      </rPr>
      <t xml:space="preserve">tab, and identified as "Included in Hydraulic Model" are included in the model. Verify the structure geometry has been modeled at an appropriate level of detail, and includes bridge decking, piers, low chords and ineffective flow areas adjacent to structures.  Create a graphic of each bridge in HEC-RAS and post the graphic to the </t>
    </r>
    <r>
      <rPr>
        <b/>
        <sz val="8"/>
        <color theme="3"/>
        <rFont val="Arial"/>
        <family val="2"/>
      </rPr>
      <t xml:space="preserve">[Structures] </t>
    </r>
    <r>
      <rPr>
        <sz val="8"/>
        <rFont val="Arial"/>
        <family val="2"/>
      </rPr>
      <t>tab to illustrate the bridge geometry and location of low chord relative to the water surface.</t>
    </r>
  </si>
  <si>
    <r>
      <t xml:space="preserve">Technical Partner to develop hydraulic model and follows NWS standards. Technical Partner will verify structures listed in </t>
    </r>
    <r>
      <rPr>
        <b/>
        <sz val="8"/>
        <color theme="3"/>
        <rFont val="Arial"/>
        <family val="2"/>
      </rPr>
      <t>[Structures]</t>
    </r>
    <r>
      <rPr>
        <sz val="8"/>
        <color indexed="8"/>
        <rFont val="Arial"/>
        <family val="2"/>
      </rPr>
      <t xml:space="preserve"> tab are included in the model by selecting "Yes" from "Included in Hydraulic Model?" Technical Partner will post a graphic of each bridge in the</t>
    </r>
    <r>
      <rPr>
        <b/>
        <sz val="8"/>
        <color theme="3"/>
        <rFont val="Arial"/>
        <family val="2"/>
      </rPr>
      <t xml:space="preserve"> [Structures] </t>
    </r>
    <r>
      <rPr>
        <sz val="8"/>
        <rFont val="Arial"/>
        <family val="2"/>
      </rPr>
      <t>t</t>
    </r>
    <r>
      <rPr>
        <sz val="8"/>
        <color indexed="8"/>
        <rFont val="Arial"/>
        <family val="2"/>
      </rPr>
      <t>ab. NWS will review.</t>
    </r>
  </si>
  <si>
    <t xml:space="preserve">Identify sources of data that may be used to calibrate and validate the hydraulic model. A rating curve will be used for calibration at the gage. Sources of High Water Mark (HWM) data, aerial photography taken during a flood, Lidar data flow during a flood, historical flood study reports should be identified. The model must be calibrated to agree with the measured rating curve, at each stage\elevation target, to within 0.5 ft or 1/2 a mapping interval (whichever is less) for all stages above flood stage. </t>
  </si>
  <si>
    <t xml:space="preserve">Technical Partner will consult with the Local Stakeholders, USGS, or other state\federal partners to identify data sources for model calibration/validation.  The Technical Partner will collect data sources. The Technical Partner will calibrate the model to agree with measured rating curve, at each stage\elevation target, to within 0.5 ft or 1/2 a mapping interval (whichever is less) for all stages above flood stage. </t>
  </si>
  <si>
    <t xml:space="preserve">Verify for each modeled Stage/Q, modeled Stage/Q at the AHPS gage is generally within one-half of a mapping interval of the known rating Stage/Q at the gage.  The model must be calibrated to agree with the measured rating curve, at each stage\elevation target, to within 0.5 ft or 1/2 a mapping interval (whichever is less) for all stages above flood stage. </t>
  </si>
  <si>
    <t xml:space="preserve">Technical Partner to develop hydraulic model and follows NWS standards. The Technical Partner will calibrate the model to agree with measured rating curve, at each stage\elevation target, to within 0.5 ft or 1/2 a mapping interval (whichever is less) for all stages above flood stage. NWS will review. </t>
  </si>
  <si>
    <t>Latitude:</t>
  </si>
  <si>
    <t>Longitude:</t>
  </si>
  <si>
    <t>NGVD 29 height:</t>
  </si>
  <si>
    <t>Datum shift(NAVD 88 minus NGVD 29):</t>
  </si>
  <si>
    <t>Converted to NAVD 88 height:</t>
  </si>
  <si>
    <t>Basemap: aerial photo, roads, corporate boundaries, county boundaries</t>
  </si>
  <si>
    <t xml:space="preserve">Layers: Upstream/Downstream study extent boundaries,  stream gage(s), </t>
  </si>
  <si>
    <t>aerial photo, roads, corporate boundaries, county boundaries</t>
  </si>
  <si>
    <t>Stream Gage(s) Location</t>
  </si>
  <si>
    <r>
      <t xml:space="preserve">Project Overview Map of the study area  </t>
    </r>
    <r>
      <rPr>
        <sz val="11"/>
        <color theme="1"/>
        <rFont val="Arial"/>
        <family val="2"/>
      </rPr>
      <t xml:space="preserve"> </t>
    </r>
    <r>
      <rPr>
        <sz val="11"/>
        <color rgb="FFFF0000"/>
        <rFont val="Arial"/>
        <family val="2"/>
      </rPr>
      <t xml:space="preserve">(NOTE: same as </t>
    </r>
    <r>
      <rPr>
        <b/>
        <sz val="11"/>
        <color rgb="FFFF0000"/>
        <rFont val="Arial"/>
        <family val="2"/>
      </rPr>
      <t>[Location Map] "</t>
    </r>
    <r>
      <rPr>
        <sz val="11"/>
        <color rgb="FFFF0000"/>
        <rFont val="Arial"/>
        <family val="2"/>
      </rPr>
      <t>Overview Map")</t>
    </r>
  </si>
  <si>
    <t>(LB, RB or Channel)</t>
  </si>
  <si>
    <t>(River mi from gage)</t>
  </si>
  <si>
    <t>Channel</t>
  </si>
  <si>
    <t>Left Bank</t>
  </si>
  <si>
    <t>Right Bank</t>
  </si>
  <si>
    <r>
      <t xml:space="preserve">USGS Gage Location </t>
    </r>
    <r>
      <rPr>
        <sz val="11"/>
        <color rgb="FFFF0000"/>
        <rFont val="Arial"/>
        <family val="2"/>
      </rPr>
      <t xml:space="preserve">(NOTE: same as </t>
    </r>
    <r>
      <rPr>
        <b/>
        <sz val="11"/>
        <color rgb="FFFF0000"/>
        <rFont val="Arial"/>
        <family val="2"/>
      </rPr>
      <t>[Location Map]</t>
    </r>
    <r>
      <rPr>
        <sz val="11"/>
        <color rgb="FFFF0000"/>
        <rFont val="Arial"/>
        <family val="2"/>
      </rPr>
      <t xml:space="preserve"> "USGS Gage Location Map")</t>
    </r>
  </si>
  <si>
    <t>Layers: USGS gage location</t>
  </si>
  <si>
    <t>Regional View of USGS Gage Location, showing City, County and Roads.</t>
  </si>
  <si>
    <t>Basemap: Standard Google "Map" View: roads, corporate boundaries, county boundaries, state boundaries</t>
  </si>
  <si>
    <t>Project View zoomed to the extent boundaries.</t>
  </si>
  <si>
    <t>Overview Map: (Note: same as report Figure 2)</t>
  </si>
  <si>
    <t>USGS Gage Location Map: (Note: same as report Figure 1)</t>
  </si>
  <si>
    <r>
      <t xml:space="preserve">Technical Partner will plot all relevant GIS impact data on the </t>
    </r>
    <r>
      <rPr>
        <b/>
        <sz val="8"/>
        <color indexed="62"/>
        <rFont val="Arial"/>
        <family val="2"/>
      </rPr>
      <t xml:space="preserve">[Location Map] </t>
    </r>
    <r>
      <rPr>
        <sz val="8"/>
        <rFont val="Arial"/>
        <family val="2"/>
      </rPr>
      <t xml:space="preserve">"Impacts Map" by exporting the map into a jpeg or gif graphical format. </t>
    </r>
    <r>
      <rPr>
        <sz val="8"/>
        <color indexed="8"/>
        <rFont val="Arial"/>
        <family val="2"/>
      </rPr>
      <t xml:space="preserve"> Technical Partner will list the stage and elevation of known flood impacts in the </t>
    </r>
    <r>
      <rPr>
        <b/>
        <sz val="8"/>
        <color indexed="62"/>
        <rFont val="Arial"/>
        <family val="2"/>
      </rPr>
      <t>[Flood Impacts]</t>
    </r>
    <r>
      <rPr>
        <sz val="8"/>
        <color indexed="8"/>
        <rFont val="Arial"/>
        <family val="2"/>
      </rPr>
      <t xml:space="preserve"> tab, in addition to previously entered NWS impact data. </t>
    </r>
    <r>
      <rPr>
        <sz val="8"/>
        <color rgb="FFFF0000"/>
        <rFont val="Arial"/>
        <family val="2"/>
      </rPr>
      <t xml:space="preserve"> </t>
    </r>
    <r>
      <rPr>
        <sz val="8"/>
        <rFont val="Arial"/>
        <family val="2"/>
      </rPr>
      <t xml:space="preserve">The Technical Partner will adjust the flood impact data to a common NAVD88 vertical datum. </t>
    </r>
  </si>
  <si>
    <t>Use standard Google "Map" background</t>
  </si>
  <si>
    <t>Structures Geometry and Location Worksheet</t>
  </si>
  <si>
    <t>Terrain Data (point cloud, DEM, TIN or contours)</t>
  </si>
  <si>
    <r>
      <rPr>
        <u/>
        <sz val="8"/>
        <rFont val="Arial"/>
        <family val="2"/>
      </rPr>
      <t xml:space="preserve">Post-Beta Review: </t>
    </r>
    <r>
      <rPr>
        <sz val="8"/>
        <rFont val="Arial"/>
        <family val="2"/>
      </rPr>
      <t xml:space="preserve">Contact local stakeholders and invite them to review and comment on the final AHPS product.  Provide local stakeholders with 30 days to review and provide comments. </t>
    </r>
  </si>
  <si>
    <t>NWS Coordinator will work with the HPM and RFC to complete AHPS Level Of Service review and associated actions.</t>
  </si>
  <si>
    <r>
      <t xml:space="preserve">The NWS Coordinator will cross-check the current AHPS gage location with the known USGS gage location. The NWS HPM will make corrections to the AHPS page, if corrections are necessary. The NWS Coordinator will clip a photo from the USGS Site Information page on NWIS and paste it in the </t>
    </r>
    <r>
      <rPr>
        <b/>
        <sz val="8"/>
        <color theme="3"/>
        <rFont val="Arial"/>
        <family val="2"/>
      </rPr>
      <t>[Location Map]</t>
    </r>
    <r>
      <rPr>
        <sz val="8"/>
        <color indexed="8"/>
        <rFont val="Arial"/>
        <family val="2"/>
      </rPr>
      <t xml:space="preserve"> tab. </t>
    </r>
  </si>
  <si>
    <r>
      <t xml:space="preserve">NWS Coordinator and HPM will verify that the AHPS flood impact statements are current for existing forecast points. NWS HPM will create flood impact statements for new forecast points. NWS Coordinator or HPM may consult with local stakeholders on flood impacts. NWS will populate AHPS flood impacts in the </t>
    </r>
    <r>
      <rPr>
        <b/>
        <sz val="8"/>
        <color theme="3"/>
        <rFont val="Arial"/>
        <family val="2"/>
      </rPr>
      <t>[Flood Impacts]</t>
    </r>
    <r>
      <rPr>
        <b/>
        <sz val="8"/>
        <color indexed="56"/>
        <rFont val="Arial"/>
        <family val="2"/>
      </rPr>
      <t xml:space="preserve"> </t>
    </r>
    <r>
      <rPr>
        <sz val="8"/>
        <color indexed="8"/>
        <rFont val="Arial"/>
        <family val="2"/>
      </rPr>
      <t>tab.</t>
    </r>
  </si>
  <si>
    <t>NWS Coordinator and HPM will verify that the AHPS flood categories are current for existing forecast points. NWS HPM will create flood categories for new forecast points. NWS HPM may consult with local stakeholders on flood categories.</t>
  </si>
  <si>
    <t xml:space="preserve">NWS Coordinator will setup the Project Development Template.  NWS Coordinator is responsible for continuously updating and distributing the checksheet to the team during the project lifecycle. The NWS Coordinator will determine which OPTIONAL tasks are required. Other members of the project team may contribute to the Project Development Template throughout the project. </t>
  </si>
  <si>
    <t xml:space="preserve">NWS Coordinator will provide Technical Partner with a copy of the Project Development Template. NWS will explain the process, explain the roles of the project team members and answer Partner questions.  NWS will demonstrate an existing AHPS FIM to partner. </t>
  </si>
  <si>
    <t>NWS Coordinator will provide Technical Partner with a copy of "NWS Flood Inundation Mapping Tools" for ESRI ArcGIS 10.0.</t>
  </si>
  <si>
    <r>
      <t xml:space="preserve">NWS Coordinator and Technical Partner will work together to complete a baseline estimate of the project tasks in the Gantt chart in the </t>
    </r>
    <r>
      <rPr>
        <b/>
        <sz val="8"/>
        <color indexed="62"/>
        <rFont val="Arial"/>
        <family val="2"/>
      </rPr>
      <t xml:space="preserve">[Timeline] </t>
    </r>
    <r>
      <rPr>
        <sz val="8"/>
        <color indexed="8"/>
        <rFont val="Arial"/>
        <family val="2"/>
      </rPr>
      <t>tab.  NWS will validate that the proposed project schedule can be accommodated.</t>
    </r>
  </si>
  <si>
    <t>NWS Coordinator and Technical Partner will coordinate the completion of the "Project Team Work Responsibility Matrix" in the Project Development Template.</t>
  </si>
  <si>
    <t>NWS Coordinator will contact AHPS Web Team  to obtain a quote for AHPS implementation costs. Local Stakeholders who have not identified a Technical Partner should make a selection and  identify costs for map production.  NWS and Local Stakeholders should identify a funding source for AHPS implementation.</t>
  </si>
  <si>
    <t xml:space="preserve">NWS Coordinator, Local Stakeholder and AHPS Web Team  to complete Statement of Work Document for the AHPS Implementation.  Existing contract projects should start the transfer of funds for AHPS implementation. </t>
  </si>
  <si>
    <t>NWS, Local Stakeholders and the contracted Technical Partner should complete the Statement of Work Document for the development of the inundation maps.</t>
  </si>
  <si>
    <t>NWS Coordinator and Technical Partner will review  known flood impacts and GIS data and determine if the site is suitable for static mapping.  Technical Partner will propose a FEMA approved 1-D or 2-D modeling approach to be run in steady or unsteady model. The NWS &amp; Technical Partner should have a concensus agreement on the approach, before moving forward with the project.</t>
  </si>
  <si>
    <t>Technical Partner will research and identify the best available terrain data set.  Technical Partner will obtain the metadata for the selected terrain data set and submit the metadata to NWS Coordinator for documentation of data quality. The Technical Partner will develop a Draft Terrain Footprint (see Deliverable Checklist) and deliver the shapeifle to the NWS Coordinator.  Note: the entire terrrain data set will not be submitted in this step, only the metadata and footprint.  NWS Coordinator will review metadata and approve proposed terrain data set.</t>
  </si>
  <si>
    <r>
      <t xml:space="preserve">Technical Partner will create an "Overview Map" and plot the study extend boundaries on </t>
    </r>
    <r>
      <rPr>
        <b/>
        <sz val="8"/>
        <color indexed="62"/>
        <rFont val="Arial"/>
        <family val="2"/>
      </rPr>
      <t xml:space="preserve">[Location Map] </t>
    </r>
    <r>
      <rPr>
        <sz val="8"/>
        <color theme="1"/>
        <rFont val="Arial"/>
        <family val="2"/>
      </rPr>
      <t xml:space="preserve">by exporting the map in a jpeg or gif format. </t>
    </r>
    <r>
      <rPr>
        <sz val="8"/>
        <color indexed="8"/>
        <rFont val="Arial"/>
        <family val="2"/>
      </rPr>
      <t xml:space="preserve"> NWS Coordinator will enter U\S and D\S reach length on the Project Development Template.  NWS HPM will coordinate reach length with the Local Stakeholder. The NWS Coordinator and RFC will conduct a Reach Length Hydrologic Analysis in the </t>
    </r>
    <r>
      <rPr>
        <b/>
        <sz val="8"/>
        <color theme="3"/>
        <rFont val="Arial"/>
        <family val="2"/>
      </rPr>
      <t>[Local Flow Analysis]</t>
    </r>
    <r>
      <rPr>
        <sz val="8"/>
        <color indexed="8"/>
        <rFont val="Arial"/>
        <family val="2"/>
      </rPr>
      <t xml:space="preserve"> tab for projects that extend beyond a "Standard Project Length" of 5 miles upstream or downstream from a gage.</t>
    </r>
  </si>
  <si>
    <t>NWS Coordinator will conduct a scoping meeting to discuss and select mapping intervals. The NWS Service Hydrologist must verify that the selected mapping intervals aligns with the AHPS flood categories or any known future plans to adjust the AHPS flood categories. NWS Coordinator will create a "List of Stages" to be modeled at the header of the Project Template. The Technical Partners wil review and approve the NWS proposed stages.</t>
  </si>
  <si>
    <t>Comments on Vertical Datum Quality</t>
  </si>
  <si>
    <r>
      <t xml:space="preserve">NWS Coordinator will contact USGS Water Science Center and inquire about the methods used to determine the "Gage 0" datum. </t>
    </r>
    <r>
      <rPr>
        <sz val="8"/>
        <rFont val="Arial"/>
        <family val="2"/>
      </rPr>
      <t xml:space="preserve">USGS Water Science Center will report to the NWS the methods used to determine the "Gage 0" datum to the NWS. </t>
    </r>
    <r>
      <rPr>
        <sz val="8"/>
        <color indexed="8"/>
        <rFont val="Arial"/>
        <family val="2"/>
      </rPr>
      <t xml:space="preserve"> NWS will document VERTCON calculations in the </t>
    </r>
    <r>
      <rPr>
        <b/>
        <sz val="8"/>
        <color theme="3"/>
        <rFont val="Arial"/>
        <family val="2"/>
      </rPr>
      <t>[Spatial Calc]</t>
    </r>
    <r>
      <rPr>
        <sz val="8"/>
        <color indexed="8"/>
        <rFont val="Arial"/>
        <family val="2"/>
      </rPr>
      <t xml:space="preserve"> tab. NWS will document "Gage 0" quality in  Comments ==&gt; and in the </t>
    </r>
    <r>
      <rPr>
        <b/>
        <sz val="8"/>
        <color theme="3"/>
        <rFont val="Arial"/>
        <family val="2"/>
      </rPr>
      <t>[Spatial Calc]</t>
    </r>
    <r>
      <rPr>
        <sz val="8"/>
        <color indexed="8"/>
        <rFont val="Arial"/>
        <family val="2"/>
      </rPr>
      <t xml:space="preserve"> tab.</t>
    </r>
  </si>
  <si>
    <r>
      <t xml:space="preserve">NWS Coordinator will obtain the RFC operational rating curve from the NWS RFC. NWS Coordinator will copy the USGS rating into the </t>
    </r>
    <r>
      <rPr>
        <b/>
        <sz val="8"/>
        <color indexed="62"/>
        <rFont val="Arial"/>
        <family val="2"/>
      </rPr>
      <t xml:space="preserve">[Rating] </t>
    </r>
    <r>
      <rPr>
        <sz val="8"/>
        <color indexed="8"/>
        <rFont val="Arial"/>
        <family val="2"/>
      </rPr>
      <t>tab on the Project Development Template. The Technical Partners will review and discuss the rating curves with the NWS.</t>
    </r>
  </si>
  <si>
    <r>
      <t xml:space="preserve">NWS Coordinator will obtain the USGS measured rating curve from the USGS Rating Depot and discuss rating quality with the USGS WSC. NWS Coordinator will also consult with RFC on rating quality. NWS will copy the USGS rating into the </t>
    </r>
    <r>
      <rPr>
        <b/>
        <sz val="8"/>
        <color indexed="62"/>
        <rFont val="Arial"/>
        <family val="2"/>
      </rPr>
      <t>[Rating]</t>
    </r>
    <r>
      <rPr>
        <sz val="8"/>
        <color indexed="8"/>
        <rFont val="Arial"/>
        <family val="2"/>
      </rPr>
      <t xml:space="preserve"> tab on the Project Development Template. The Technical Partners will review and discuss the rating curves with the NWS.</t>
    </r>
  </si>
  <si>
    <t>NWS Coordinator and NWS HPM will coordinate with Technical Partner and Local Stakeholder to establish the minimum and maximum stage. Local Stakeholders will comment on if the min and max stages meet local needs.</t>
  </si>
  <si>
    <t>Technical  Partner will determine if existing structural geometry data meets the needs of the project.  Technical Partner will collect additional survey information as needed.</t>
  </si>
  <si>
    <t xml:space="preserve">NWS Coordinator will obtain a status update on AHPS contracting from AHPS Web Team and ensure the process is moving forward and will not delay Phase 3. </t>
  </si>
  <si>
    <t>Preliminary Floodplain Boundary {pre_elev_feet_tenth.shp}</t>
  </si>
  <si>
    <t>PRELIMINARY FLOODPLAIN BOUNDARY                                  {pre_elev_feet_tenth.shp}             Format: Polygon shapefile                                   (REQUIRED)</t>
  </si>
  <si>
    <r>
      <t>Technical Partner will create one or more</t>
    </r>
    <r>
      <rPr>
        <sz val="8"/>
        <color theme="1"/>
        <rFont val="Arial"/>
        <family val="2"/>
      </rPr>
      <t xml:space="preserve"> inundation polygons of historic events</t>
    </r>
    <r>
      <rPr>
        <sz val="8"/>
        <color indexed="8"/>
        <rFont val="Arial"/>
        <family val="2"/>
      </rPr>
      <t xml:space="preserve"> or to match the existing DFIRM. Data will be delivered in a zip file and organized according to the </t>
    </r>
    <r>
      <rPr>
        <b/>
        <sz val="8"/>
        <color theme="3"/>
        <rFont val="Arial"/>
        <family val="2"/>
      </rPr>
      <t>[File Structure]</t>
    </r>
    <r>
      <rPr>
        <sz val="8"/>
        <color indexed="8"/>
        <rFont val="Arial"/>
        <family val="2"/>
      </rPr>
      <t xml:space="preserve"> tab.  Technical Partner will create a pdf, jpeg or graphic of the map for the local stakeholders.  Technical Partner will produce a depth grid of the lowest modeled stage.  No metadata is required for these files.</t>
    </r>
  </si>
  <si>
    <t>Phase 2A - Review Specifications</t>
  </si>
  <si>
    <t>Phase 2B - Review Specifications</t>
  </si>
  <si>
    <t>Phase 2A Training for Technical Partners</t>
  </si>
  <si>
    <t>NWS will provide detailed information to the Technical Partner on the specifications and deliverables for Phase 2A. NWS will provide training in the form of a webinar, teleconference or meeting. NWS will describe  the Review Specifications for all products and summarize the requirements for the deliverable checklist.</t>
  </si>
  <si>
    <t>Rating Curve Validation  (REQUIRED)</t>
  </si>
  <si>
    <t xml:space="preserve">NWS Coordinator, HPM, QC Team, RFC Hydrologist, and FIM Program Manager will review the AHPS map. </t>
  </si>
  <si>
    <t>Rating Curve Extension Text File                                   (OPTIONAL)</t>
  </si>
  <si>
    <t xml:space="preserve">NWS Coordinator and NWS HPM will contact Local Stakeholder and inquire about including the following features in the model (1) EAPs, (2) temporary flood protection measures, (3) unaccredited levees. NWS Coordinator and NWS HPM will identify the local preferences for  elevation and risk area display. </t>
  </si>
  <si>
    <t>Baseline</t>
  </si>
  <si>
    <t xml:space="preserve">NWS will evaluate the suitability of the proposed site for AHPS static flood inundation mapping. Areas of program consideration include: value to the NWS AHPS program, and the value to local communities and evaluation of project funding sources.  Areas of technical consideration include: stability of the operational rating curve (locations with ratings that shift frequently or significantly cannot be considered), hydrologic complexity, hydraulic complexity, flood history, time since most recent flood or other factors that may warrant static flood inundation mapping inappropriate for implementation.  </t>
  </si>
  <si>
    <t>Flood History</t>
  </si>
  <si>
    <r>
      <t xml:space="preserve">NWS Coordinator and HPM will evaluate the value to the NWS AHPS program,  the value to local communities and evaluation of project funding sources. NWS Coordinator will document the flood crest history on the </t>
    </r>
    <r>
      <rPr>
        <b/>
        <sz val="8"/>
        <color theme="3"/>
        <rFont val="Arial"/>
        <family val="2"/>
      </rPr>
      <t xml:space="preserve">[Flood Impacts] </t>
    </r>
    <r>
      <rPr>
        <sz val="8"/>
        <color indexed="8"/>
        <rFont val="Arial"/>
        <family val="2"/>
      </rPr>
      <t xml:space="preserve">page. The RFC hydrologist will evaluate the rating curve and determine stable the rating curve is stable.  NWS Coordinator, HPM and RFC will evaluate the hydrologic complexity, hydraulic complexity and other factors that may warrant flood inundation mapping  in appropriate for implementation. The NWS Coordinator will make a Go or No Go decision on the project. </t>
    </r>
  </si>
  <si>
    <t>Added Flood Imapcts to [Flood History]</t>
  </si>
  <si>
    <t>Added flood impacts information to the Task List: Site Suitability Evaluation</t>
  </si>
  <si>
    <t>Fixed font alignment issues on header of Task List</t>
  </si>
  <si>
    <t>HIGH WATER MARKS                   {HWM.shp}                            Format: Point shapefile                      (REQUIRED)</t>
  </si>
  <si>
    <t>Version Changes</t>
  </si>
  <si>
    <t>Added HWM Shapefile to Phase 2A Deliverable</t>
  </si>
  <si>
    <t>High Water Marks {HWM.shp}</t>
  </si>
  <si>
    <t>Spatial locations of High Water Marks. High water mark elevations should be included in the shapefile table, if available.</t>
  </si>
  <si>
    <t>Changed "HWM Profile Validation" to "Water Surface Elevation Validation"</t>
  </si>
  <si>
    <t>Water Surface Elevation Validation  (REQUIRED)</t>
  </si>
  <si>
    <t>Figure 6.</t>
  </si>
  <si>
    <t>Version 0.12</t>
  </si>
  <si>
    <t>Fort Wayne</t>
  </si>
  <si>
    <t>St. Mary's River</t>
  </si>
  <si>
    <t>SASI3</t>
  </si>
  <si>
    <t>04182000</t>
  </si>
  <si>
    <t>IND</t>
  </si>
  <si>
    <t>OHRFC</t>
  </si>
  <si>
    <t>Allen County, Indiana, Hydrologic Unit 04100004</t>
  </si>
  <si>
    <t>1:6,000</t>
  </si>
  <si>
    <t>40°59'16"</t>
  </si>
  <si>
    <t>85°06'43"</t>
  </si>
  <si>
    <t>St. Mary's River at Muldon Br.</t>
  </si>
  <si>
    <t>ST. MARYS RIVER NEAR FORT WAYNE, IN</t>
  </si>
  <si>
    <t>Kris Lander</t>
  </si>
  <si>
    <t>kris.lander@noaa.gov</t>
  </si>
  <si>
    <t>816-268-3124</t>
  </si>
  <si>
    <t>Mike Rehbein</t>
  </si>
  <si>
    <t>Michael.Rehbein@noaa.gov</t>
  </si>
  <si>
    <t>574-834-1104 x 493</t>
  </si>
  <si>
    <t>Jim Noel</t>
  </si>
  <si>
    <t>937-383-0527 </t>
  </si>
  <si>
    <t>james.noel@noaa.gov</t>
  </si>
  <si>
    <t>Victor Hom</t>
  </si>
  <si>
    <t>victor.hom@noaa.gov</t>
  </si>
  <si>
    <t>Darrin Hansing</t>
  </si>
  <si>
    <t>Darrin.Hansing@noaa.gov</t>
  </si>
  <si>
    <t>John Bolinger</t>
  </si>
  <si>
    <t>John.Bollinger@noaa.gov</t>
  </si>
  <si>
    <t>Moon Kim</t>
  </si>
  <si>
    <t>mkim@usgs.gov</t>
  </si>
  <si>
    <t>317-600-2787</t>
  </si>
  <si>
    <t>40 59 16</t>
  </si>
  <si>
    <t>85 06 43</t>
  </si>
  <si>
    <t>748.97 feet</t>
  </si>
  <si>
    <t xml:space="preserve">748.458 feet </t>
  </si>
  <si>
    <t>-0.512 feet</t>
  </si>
  <si>
    <t># //UNITED STATES GEOLOGICAL SURVEY       http://water.usgs.gov/</t>
  </si>
  <si>
    <t># //NATIONAL WATER INFORMATION SYSTEM     http://water.usgs.gov/data.html</t>
  </si>
  <si>
    <t># //DATA ARE PROVISIONAL AND SUBJECT TO CHANGE UNTIL PUBLISHED BY USGS</t>
  </si>
  <si>
    <t># //RETRIEVED: 2012-03-13 20:46:46</t>
  </si>
  <si>
    <t># //WARNING</t>
  </si>
  <si>
    <t># //WARNING The stage-discharge rating provided in this file should be</t>
  </si>
  <si>
    <t># //WARNING considered provisional and subject to change. Stage-discharge</t>
  </si>
  <si>
    <t># //WARNING ratings change over time as the channel features that control</t>
  </si>
  <si>
    <t># //WARNING the relation between stage and discharge vary. Users are</t>
  </si>
  <si>
    <t># //WARNING cautioned to consider carefully the applicability of this</t>
  </si>
  <si>
    <t># //WARNING rating before using it for decisions that concern personal or</t>
  </si>
  <si>
    <t># //WARNING public safety or operational consequences.</t>
  </si>
  <si>
    <t xml:space="preserve"># //FILE TYPE="NWIS RATING" </t>
  </si>
  <si>
    <t># //DATABASE NUMBER=1  DESCRIPTION=" Standard data base for this site."</t>
  </si>
  <si>
    <t># //STATION AGENCY="USGS " NUMBER="04182000       " TIME_ZONE="EST" DST_FLAG=N</t>
  </si>
  <si>
    <t># //STATION NAME="ST. MARYS RIVER NEAR FORT WAYNE, IN"</t>
  </si>
  <si>
    <t># //DD NUMBER="   2" LABEL="Discharge (cfs)"</t>
  </si>
  <si>
    <t># //PARAMETER CODE="00060"</t>
  </si>
  <si>
    <t># //RATING SHIFTED="20120313200000 EST"</t>
  </si>
  <si>
    <t># //RATING ID="32.0" TYPE="STGQ" NAME="stage-discharge" AGING=A</t>
  </si>
  <si>
    <t># //RATING REMARKS="Extended RT # 31 at the high-end"</t>
  </si>
  <si>
    <t># //RATING EXPANSION="logarithmic"</t>
  </si>
  <si>
    <t># //RATING OFFSET1=0.30</t>
  </si>
  <si>
    <t># //RATING_INDEP ROUNDING="2223456782" PARAMETER="Gage height (ft)"</t>
  </si>
  <si>
    <t># //RATING_DEP ROUNDING="2222233332" PARAMETER="Discharge (cfs)"</t>
  </si>
  <si>
    <t># //RATING_DATETIME BEGIN=20021001000100 BZONE=EST END=20101012235959 EZONE=EST AGING=A</t>
  </si>
  <si>
    <t># //RATING_DATETIME BEGIN=20101013000000 BZONE=EST END=20111004235959 EZONE=EST AGING=R</t>
  </si>
  <si>
    <t># //RATING_DATETIME BEGIN=20111005000000 BZONE=EST END=23821230190000 EZONE=EST AGING=W</t>
  </si>
  <si>
    <t># //SHIFT_PREV BEGIN="20111005131500" BZONE="EST" END="--------------" EZONE="---"</t>
  </si>
  <si>
    <t># //SHIFT_PREV STAGE1="0.50" SHIFT1="0.00" STAGE2="2.00" SHIFT2="0.00" STAGE3="7.00" SHIFT3="0.00"</t>
  </si>
  <si>
    <t># //SHIFT_PREV COMMENT=" "</t>
  </si>
  <si>
    <t># //SHIFT_NEXT BEGIN="--------------" BZONE="---" END="--------------" EZONE="---"</t>
  </si>
  <si>
    <t># //SHIFT_NEXT STAGE1="---" SHIFT1="---" STAGE2="---" SHIFT2="---" STAGE3="---" SHIFT3="---"</t>
  </si>
  <si>
    <t># //SHIFT_NEXT COMMENT=" "</t>
  </si>
  <si>
    <t>INDEP   SHIFT   DEP     STOR</t>
  </si>
  <si>
    <t>16N     16N     16N     1S</t>
  </si>
  <si>
    <t>0.50    0.00    3.7     *</t>
  </si>
  <si>
    <t xml:space="preserve">0.51    0.00    4.0      </t>
  </si>
  <si>
    <t xml:space="preserve">0.52    0.00    4.4      </t>
  </si>
  <si>
    <t xml:space="preserve">0.53    0.00    4.8      </t>
  </si>
  <si>
    <t xml:space="preserve">0.54    0.00    5.1      </t>
  </si>
  <si>
    <t xml:space="preserve">0.55    0.00    5.5      </t>
  </si>
  <si>
    <t xml:space="preserve">0.56    0.00    5.9      </t>
  </si>
  <si>
    <t xml:space="preserve">0.57    0.00    6.4      </t>
  </si>
  <si>
    <t xml:space="preserve">0.58    0.00    6.8      </t>
  </si>
  <si>
    <t xml:space="preserve">0.59    0.00    7.2      </t>
  </si>
  <si>
    <t xml:space="preserve">0.60    0.00    7.7      </t>
  </si>
  <si>
    <t xml:space="preserve">0.61    0.00    8.2      </t>
  </si>
  <si>
    <t xml:space="preserve">0.62    0.00    8.7      </t>
  </si>
  <si>
    <t xml:space="preserve">0.63    0.00    9.1      </t>
  </si>
  <si>
    <t xml:space="preserve">0.64    0.00    9.7      </t>
  </si>
  <si>
    <t xml:space="preserve">0.65    0.00    10       </t>
  </si>
  <si>
    <t xml:space="preserve">0.66    0.00    11       </t>
  </si>
  <si>
    <t xml:space="preserve">0.67    0.00    11       </t>
  </si>
  <si>
    <t xml:space="preserve">0.68    0.00    12       </t>
  </si>
  <si>
    <t xml:space="preserve">0.69    0.00    12       </t>
  </si>
  <si>
    <t xml:space="preserve">0.70    0.00    13       </t>
  </si>
  <si>
    <t xml:space="preserve">0.71    0.00    14       </t>
  </si>
  <si>
    <t xml:space="preserve">0.72    0.00    14       </t>
  </si>
  <si>
    <t xml:space="preserve">0.73    0.00    15       </t>
  </si>
  <si>
    <t xml:space="preserve">0.74    0.00    15       </t>
  </si>
  <si>
    <t xml:space="preserve">0.75    0.00    16       </t>
  </si>
  <si>
    <t xml:space="preserve">0.76    0.00    17       </t>
  </si>
  <si>
    <t xml:space="preserve">0.77    0.00    17       </t>
  </si>
  <si>
    <t xml:space="preserve">0.78    0.00    18       </t>
  </si>
  <si>
    <t xml:space="preserve">0.79    0.00    19       </t>
  </si>
  <si>
    <t xml:space="preserve">0.80    0.00    19       </t>
  </si>
  <si>
    <t xml:space="preserve">0.81    0.00    20       </t>
  </si>
  <si>
    <t xml:space="preserve">0.82    0.00    21       </t>
  </si>
  <si>
    <t xml:space="preserve">0.83    0.00    22       </t>
  </si>
  <si>
    <t xml:space="preserve">0.84    0.00    22       </t>
  </si>
  <si>
    <t xml:space="preserve">0.85    0.00    23       </t>
  </si>
  <si>
    <t xml:space="preserve">0.86    0.00    24       </t>
  </si>
  <si>
    <t xml:space="preserve">0.87    0.00    25       </t>
  </si>
  <si>
    <t xml:space="preserve">0.88    0.00    25       </t>
  </si>
  <si>
    <t xml:space="preserve">0.89    0.00    26       </t>
  </si>
  <si>
    <t xml:space="preserve">0.90    0.00    27       </t>
  </si>
  <si>
    <t xml:space="preserve">0.91    0.00    28       </t>
  </si>
  <si>
    <t xml:space="preserve">0.92    0.00    29       </t>
  </si>
  <si>
    <t xml:space="preserve">0.93    0.00    29       </t>
  </si>
  <si>
    <t xml:space="preserve">0.94    0.00    30       </t>
  </si>
  <si>
    <t xml:space="preserve">0.95    0.00    31       </t>
  </si>
  <si>
    <t xml:space="preserve">0.96    0.00    32       </t>
  </si>
  <si>
    <t xml:space="preserve">0.97    0.00    33       </t>
  </si>
  <si>
    <t xml:space="preserve">0.98    0.00    34       </t>
  </si>
  <si>
    <t xml:space="preserve">0.99    0.00    35       </t>
  </si>
  <si>
    <t xml:space="preserve">1.00    0.00    36       </t>
  </si>
  <si>
    <t xml:space="preserve">1.01    0.00    37       </t>
  </si>
  <si>
    <t xml:space="preserve">1.02    0.00    37       </t>
  </si>
  <si>
    <t xml:space="preserve">1.03    0.00    38       </t>
  </si>
  <si>
    <t xml:space="preserve">1.04    0.00    39       </t>
  </si>
  <si>
    <t xml:space="preserve">1.05    0.00    40       </t>
  </si>
  <si>
    <t xml:space="preserve">1.06    0.00    41       </t>
  </si>
  <si>
    <t xml:space="preserve">1.07    0.00    42       </t>
  </si>
  <si>
    <t xml:space="preserve">1.08    0.00    43       </t>
  </si>
  <si>
    <t xml:space="preserve">1.09    0.00    44       </t>
  </si>
  <si>
    <t xml:space="preserve">1.10    0.00    45       </t>
  </si>
  <si>
    <t xml:space="preserve">1.11    0.00    46       </t>
  </si>
  <si>
    <t xml:space="preserve">1.12    0.00    47       </t>
  </si>
  <si>
    <t xml:space="preserve">1.13    0.00    48       </t>
  </si>
  <si>
    <t xml:space="preserve">1.14    0.00    50       </t>
  </si>
  <si>
    <t xml:space="preserve">1.15    0.00    51       </t>
  </si>
  <si>
    <t xml:space="preserve">1.16    0.00    52       </t>
  </si>
  <si>
    <t xml:space="preserve">1.17    0.00    53       </t>
  </si>
  <si>
    <t xml:space="preserve">1.18    0.00    54       </t>
  </si>
  <si>
    <t xml:space="preserve">1.19    0.00    55       </t>
  </si>
  <si>
    <t xml:space="preserve">1.20    0.00    56       </t>
  </si>
  <si>
    <t xml:space="preserve">1.21    0.00    57       </t>
  </si>
  <si>
    <t xml:space="preserve">1.22    0.00    58       </t>
  </si>
  <si>
    <t xml:space="preserve">1.23    0.00    59       </t>
  </si>
  <si>
    <t xml:space="preserve">1.24    0.00    61       </t>
  </si>
  <si>
    <t xml:space="preserve">1.25    0.00    62       </t>
  </si>
  <si>
    <t xml:space="preserve">1.26    0.00    63       </t>
  </si>
  <si>
    <t xml:space="preserve">1.27    0.00    64       </t>
  </si>
  <si>
    <t xml:space="preserve">1.28    0.00    65       </t>
  </si>
  <si>
    <t xml:space="preserve">1.29    0.00    67       </t>
  </si>
  <si>
    <t xml:space="preserve">1.30    0.00    68       </t>
  </si>
  <si>
    <t xml:space="preserve">1.31    0.00    69       </t>
  </si>
  <si>
    <t xml:space="preserve">1.32    0.00    70       </t>
  </si>
  <si>
    <t xml:space="preserve">1.33    0.00    72       </t>
  </si>
  <si>
    <t xml:space="preserve">1.34    0.00    73       </t>
  </si>
  <si>
    <t xml:space="preserve">1.35    0.00    74       </t>
  </si>
  <si>
    <t xml:space="preserve">1.36    0.00    75       </t>
  </si>
  <si>
    <t xml:space="preserve">1.37    0.00    77       </t>
  </si>
  <si>
    <t xml:space="preserve">1.38    0.00    78       </t>
  </si>
  <si>
    <t xml:space="preserve">1.39    0.00    79       </t>
  </si>
  <si>
    <t xml:space="preserve">1.40    0.00    81       </t>
  </si>
  <si>
    <t xml:space="preserve">1.41    0.00    82       </t>
  </si>
  <si>
    <t xml:space="preserve">1.42    0.00    83       </t>
  </si>
  <si>
    <t xml:space="preserve">1.43    0.00    85       </t>
  </si>
  <si>
    <t xml:space="preserve">1.44    0.00    86       </t>
  </si>
  <si>
    <t xml:space="preserve">1.45    0.00    87       </t>
  </si>
  <si>
    <t xml:space="preserve">1.46    0.00    89       </t>
  </si>
  <si>
    <t xml:space="preserve">1.47    0.00    90       </t>
  </si>
  <si>
    <t xml:space="preserve">1.48    0.00    91       </t>
  </si>
  <si>
    <t xml:space="preserve">1.49    0.00    93       </t>
  </si>
  <si>
    <t xml:space="preserve">1.50    0.00    94       </t>
  </si>
  <si>
    <t xml:space="preserve">1.51    0.00    96       </t>
  </si>
  <si>
    <t xml:space="preserve">1.52    0.00    97       </t>
  </si>
  <si>
    <t xml:space="preserve">1.53    0.00    99       </t>
  </si>
  <si>
    <t xml:space="preserve">1.54    0.00    100      </t>
  </si>
  <si>
    <t xml:space="preserve">1.55    0.00    102      </t>
  </si>
  <si>
    <t xml:space="preserve">1.56    0.00    103      </t>
  </si>
  <si>
    <t xml:space="preserve">1.57    0.00    104      </t>
  </si>
  <si>
    <t xml:space="preserve">1.58    0.00    106      </t>
  </si>
  <si>
    <t xml:space="preserve">1.59    0.00    107      </t>
  </si>
  <si>
    <t xml:space="preserve">1.60    0.00    109      </t>
  </si>
  <si>
    <t xml:space="preserve">1.61    0.00    111      </t>
  </si>
  <si>
    <t xml:space="preserve">1.62    0.00    112      </t>
  </si>
  <si>
    <t xml:space="preserve">1.63    0.00    114      </t>
  </si>
  <si>
    <t xml:space="preserve">1.64    0.00    115      </t>
  </si>
  <si>
    <t xml:space="preserve">1.65    0.00    117      </t>
  </si>
  <si>
    <t xml:space="preserve">1.66    0.00    118      </t>
  </si>
  <si>
    <t xml:space="preserve">1.67    0.00    120      </t>
  </si>
  <si>
    <t xml:space="preserve">1.68    0.00    121      </t>
  </si>
  <si>
    <t xml:space="preserve">1.69    0.00    123      </t>
  </si>
  <si>
    <t xml:space="preserve">1.70    0.00    125      </t>
  </si>
  <si>
    <t xml:space="preserve">1.71    0.00    126      </t>
  </si>
  <si>
    <t xml:space="preserve">1.72    0.00    128      </t>
  </si>
  <si>
    <t xml:space="preserve">1.73    0.00    129      </t>
  </si>
  <si>
    <t xml:space="preserve">1.74    0.00    131      </t>
  </si>
  <si>
    <t xml:space="preserve">1.75    0.00    133      </t>
  </si>
  <si>
    <t xml:space="preserve">1.76    0.00    134      </t>
  </si>
  <si>
    <t xml:space="preserve">1.77    0.00    136      </t>
  </si>
  <si>
    <t xml:space="preserve">1.78    0.00    138      </t>
  </si>
  <si>
    <t xml:space="preserve">1.79    0.00    139      </t>
  </si>
  <si>
    <t xml:space="preserve">1.80    0.00    141      </t>
  </si>
  <si>
    <t xml:space="preserve">1.81    0.00    143      </t>
  </si>
  <si>
    <t xml:space="preserve">1.82    0.00    145      </t>
  </si>
  <si>
    <t xml:space="preserve">1.83    0.00    146      </t>
  </si>
  <si>
    <t xml:space="preserve">1.84    0.00    148      </t>
  </si>
  <si>
    <t xml:space="preserve">1.85    0.00    150      </t>
  </si>
  <si>
    <t xml:space="preserve">1.86    0.00    152      </t>
  </si>
  <si>
    <t xml:space="preserve">1.87    0.00    153      </t>
  </si>
  <si>
    <t xml:space="preserve">1.88    0.00    155      </t>
  </si>
  <si>
    <t xml:space="preserve">1.89    0.00    157      </t>
  </si>
  <si>
    <t xml:space="preserve">1.90    0.00    159      </t>
  </si>
  <si>
    <t xml:space="preserve">1.91    0.00    160      </t>
  </si>
  <si>
    <t xml:space="preserve">1.92    0.00    162      </t>
  </si>
  <si>
    <t xml:space="preserve">1.93    0.00    164      </t>
  </si>
  <si>
    <t xml:space="preserve">1.94    0.00    166      </t>
  </si>
  <si>
    <t xml:space="preserve">1.95    0.00    168      </t>
  </si>
  <si>
    <t xml:space="preserve">1.96    0.00    170      </t>
  </si>
  <si>
    <t xml:space="preserve">1.97    0.00    171      </t>
  </si>
  <si>
    <t xml:space="preserve">1.98    0.00    173      </t>
  </si>
  <si>
    <t xml:space="preserve">1.99    0.00    175      </t>
  </si>
  <si>
    <t xml:space="preserve">2.00    0.00    177      </t>
  </si>
  <si>
    <t xml:space="preserve">2.01    0.00    179      </t>
  </si>
  <si>
    <t xml:space="preserve">2.02    0.00    181      </t>
  </si>
  <si>
    <t xml:space="preserve">2.03    0.00    183      </t>
  </si>
  <si>
    <t xml:space="preserve">2.04    0.00    185      </t>
  </si>
  <si>
    <t xml:space="preserve">2.05    0.00    187      </t>
  </si>
  <si>
    <t xml:space="preserve">2.06    0.00    188      </t>
  </si>
  <si>
    <t xml:space="preserve">2.07    0.00    190      </t>
  </si>
  <si>
    <t xml:space="preserve">2.08    0.00    192      </t>
  </si>
  <si>
    <t xml:space="preserve">2.09    0.00    194      </t>
  </si>
  <si>
    <t xml:space="preserve">2.10    0.00    196      </t>
  </si>
  <si>
    <t xml:space="preserve">2.11    0.00    198      </t>
  </si>
  <si>
    <t xml:space="preserve">2.12    0.00    200      </t>
  </si>
  <si>
    <t xml:space="preserve">2.13    0.00    202      </t>
  </si>
  <si>
    <t xml:space="preserve">2.14    0.00    204      </t>
  </si>
  <si>
    <t xml:space="preserve">2.15    0.00    206      </t>
  </si>
  <si>
    <t xml:space="preserve">2.16    0.00    208      </t>
  </si>
  <si>
    <t xml:space="preserve">2.17    0.00    210      </t>
  </si>
  <si>
    <t xml:space="preserve">2.18    0.00    212      </t>
  </si>
  <si>
    <t xml:space="preserve">2.19    0.00    214      </t>
  </si>
  <si>
    <t xml:space="preserve">2.20    0.00    216      </t>
  </si>
  <si>
    <t xml:space="preserve">2.21    0.00    218      </t>
  </si>
  <si>
    <t xml:space="preserve">2.22    0.00    221      </t>
  </si>
  <si>
    <t xml:space="preserve">2.23    0.00    223      </t>
  </si>
  <si>
    <t xml:space="preserve">2.24    0.00    225      </t>
  </si>
  <si>
    <t xml:space="preserve">2.25    0.00    227      </t>
  </si>
  <si>
    <t xml:space="preserve">2.26    0.00    229      </t>
  </si>
  <si>
    <t xml:space="preserve">2.27    0.00    231      </t>
  </si>
  <si>
    <t xml:space="preserve">2.28    0.00    233      </t>
  </si>
  <si>
    <t xml:space="preserve">2.29    0.00    235      </t>
  </si>
  <si>
    <t xml:space="preserve">2.30    0.00    237      </t>
  </si>
  <si>
    <t xml:space="preserve">2.31    0.00    240      </t>
  </si>
  <si>
    <t xml:space="preserve">2.32    0.00    242      </t>
  </si>
  <si>
    <t xml:space="preserve">2.33    0.00    244      </t>
  </si>
  <si>
    <t xml:space="preserve">2.34    0.00    246      </t>
  </si>
  <si>
    <t xml:space="preserve">2.35    0.00    248      </t>
  </si>
  <si>
    <t xml:space="preserve">2.36    0.00    250      </t>
  </si>
  <si>
    <t xml:space="preserve">2.37    0.00    253      </t>
  </si>
  <si>
    <t xml:space="preserve">2.38    0.00    255      </t>
  </si>
  <si>
    <t xml:space="preserve">2.39    0.00    257      </t>
  </si>
  <si>
    <t xml:space="preserve">2.40    0.00    259      </t>
  </si>
  <si>
    <t xml:space="preserve">2.41    0.00    262      </t>
  </si>
  <si>
    <t xml:space="preserve">2.42    0.00    264      </t>
  </si>
  <si>
    <t xml:space="preserve">2.43    0.00    266      </t>
  </si>
  <si>
    <t xml:space="preserve">2.44    0.00    268      </t>
  </si>
  <si>
    <t xml:space="preserve">2.45    0.00    271      </t>
  </si>
  <si>
    <t xml:space="preserve">2.46    0.00    273      </t>
  </si>
  <si>
    <t xml:space="preserve">2.47    0.00    275      </t>
  </si>
  <si>
    <t xml:space="preserve">2.48    0.00    277      </t>
  </si>
  <si>
    <t xml:space="preserve">2.49    0.00    280      </t>
  </si>
  <si>
    <t xml:space="preserve">2.50    0.00    282      </t>
  </si>
  <si>
    <t xml:space="preserve">2.51    0.00    284      </t>
  </si>
  <si>
    <t xml:space="preserve">2.52    0.00    287      </t>
  </si>
  <si>
    <t xml:space="preserve">2.53    0.00    289      </t>
  </si>
  <si>
    <t xml:space="preserve">2.54    0.00    291      </t>
  </si>
  <si>
    <t xml:space="preserve">2.55    0.00    294      </t>
  </si>
  <si>
    <t xml:space="preserve">2.56    0.00    296      </t>
  </si>
  <si>
    <t xml:space="preserve">2.57    0.00    298      </t>
  </si>
  <si>
    <t xml:space="preserve">2.58    0.00    301      </t>
  </si>
  <si>
    <t xml:space="preserve">2.59    0.00    303      </t>
  </si>
  <si>
    <t xml:space="preserve">2.60    0.00    306      </t>
  </si>
  <si>
    <t xml:space="preserve">2.61    0.00    308      </t>
  </si>
  <si>
    <t xml:space="preserve">2.62    0.00    310      </t>
  </si>
  <si>
    <t xml:space="preserve">2.63    0.00    313      </t>
  </si>
  <si>
    <t xml:space="preserve">2.64    0.00    315      </t>
  </si>
  <si>
    <t xml:space="preserve">2.65    0.00    318      </t>
  </si>
  <si>
    <t xml:space="preserve">2.66    0.00    320      </t>
  </si>
  <si>
    <t xml:space="preserve">2.67    0.00    323      </t>
  </si>
  <si>
    <t xml:space="preserve">2.68    0.00    325      </t>
  </si>
  <si>
    <t xml:space="preserve">2.69    0.00    328      </t>
  </si>
  <si>
    <t xml:space="preserve">2.70    0.00    330      </t>
  </si>
  <si>
    <t xml:space="preserve">2.71    0.00    333      </t>
  </si>
  <si>
    <t xml:space="preserve">2.72    0.00    335      </t>
  </si>
  <si>
    <t xml:space="preserve">2.73    0.00    338      </t>
  </si>
  <si>
    <t xml:space="preserve">2.74    0.00    340      </t>
  </si>
  <si>
    <t xml:space="preserve">2.75    0.00    343      </t>
  </si>
  <si>
    <t xml:space="preserve">2.76    0.00    345      </t>
  </si>
  <si>
    <t xml:space="preserve">2.77    0.00    348      </t>
  </si>
  <si>
    <t xml:space="preserve">2.78    0.00    350      </t>
  </si>
  <si>
    <t xml:space="preserve">2.79    0.00    353      </t>
  </si>
  <si>
    <t xml:space="preserve">2.80    0.00    355      </t>
  </si>
  <si>
    <t xml:space="preserve">2.81    0.00    358      </t>
  </si>
  <si>
    <t xml:space="preserve">2.82    0.00    361      </t>
  </si>
  <si>
    <t xml:space="preserve">2.83    0.00    363      </t>
  </si>
  <si>
    <t xml:space="preserve">2.84    0.00    366      </t>
  </si>
  <si>
    <t xml:space="preserve">2.85    0.00    368      </t>
  </si>
  <si>
    <t xml:space="preserve">2.86    0.00    371      </t>
  </si>
  <si>
    <t xml:space="preserve">2.87    0.00    374      </t>
  </si>
  <si>
    <t xml:space="preserve">2.88    0.00    376      </t>
  </si>
  <si>
    <t xml:space="preserve">2.89    0.00    379      </t>
  </si>
  <si>
    <t xml:space="preserve">2.90    0.00    381      </t>
  </si>
  <si>
    <t xml:space="preserve">2.91    0.00    384      </t>
  </si>
  <si>
    <t xml:space="preserve">2.92    0.00    387      </t>
  </si>
  <si>
    <t xml:space="preserve">2.93    0.00    389      </t>
  </si>
  <si>
    <t xml:space="preserve">2.94    0.00    392      </t>
  </si>
  <si>
    <t xml:space="preserve">2.95    0.00    395      </t>
  </si>
  <si>
    <t xml:space="preserve">2.96    0.00    398      </t>
  </si>
  <si>
    <t xml:space="preserve">2.97    0.00    400      </t>
  </si>
  <si>
    <t xml:space="preserve">2.98    0.00    403      </t>
  </si>
  <si>
    <t xml:space="preserve">2.99    0.00    406      </t>
  </si>
  <si>
    <t xml:space="preserve">3.00    0.00    408      </t>
  </si>
  <si>
    <t xml:space="preserve">3.01    0.00    411      </t>
  </si>
  <si>
    <t xml:space="preserve">3.02    0.00    414      </t>
  </si>
  <si>
    <t xml:space="preserve">3.03    0.00    417      </t>
  </si>
  <si>
    <t xml:space="preserve">3.04    0.00    419      </t>
  </si>
  <si>
    <t xml:space="preserve">3.05    0.00    422      </t>
  </si>
  <si>
    <t xml:space="preserve">3.06    0.00    425      </t>
  </si>
  <si>
    <t xml:space="preserve">3.07    0.00    428      </t>
  </si>
  <si>
    <t xml:space="preserve">3.08    0.00    431      </t>
  </si>
  <si>
    <t xml:space="preserve">3.09    0.00    433      </t>
  </si>
  <si>
    <t xml:space="preserve">3.10    0.00    436      </t>
  </si>
  <si>
    <t xml:space="preserve">3.11    0.00    439      </t>
  </si>
  <si>
    <t xml:space="preserve">3.12    0.00    442      </t>
  </si>
  <si>
    <t xml:space="preserve">3.13    0.00    445      </t>
  </si>
  <si>
    <t xml:space="preserve">3.14    0.00    447      </t>
  </si>
  <si>
    <t xml:space="preserve">3.15    0.00    450      </t>
  </si>
  <si>
    <t xml:space="preserve">3.16    0.00    453      </t>
  </si>
  <si>
    <t xml:space="preserve">3.17    0.00    456      </t>
  </si>
  <si>
    <t xml:space="preserve">3.18    0.00    459      </t>
  </si>
  <si>
    <t xml:space="preserve">3.19    0.00    462      </t>
  </si>
  <si>
    <t xml:space="preserve">3.20    0.00    465      </t>
  </si>
  <si>
    <t xml:space="preserve">3.21    0.00    468      </t>
  </si>
  <si>
    <t xml:space="preserve">3.22    0.00    470      </t>
  </si>
  <si>
    <t xml:space="preserve">3.23    0.00    473      </t>
  </si>
  <si>
    <t xml:space="preserve">3.24    0.00    476      </t>
  </si>
  <si>
    <t xml:space="preserve">3.25    0.00    479      </t>
  </si>
  <si>
    <t xml:space="preserve">3.26    0.00    482      </t>
  </si>
  <si>
    <t xml:space="preserve">3.27    0.00    485      </t>
  </si>
  <si>
    <t xml:space="preserve">3.28    0.00    488      </t>
  </si>
  <si>
    <t xml:space="preserve">3.29    0.00    491      </t>
  </si>
  <si>
    <t xml:space="preserve">3.30    0.00    494      </t>
  </si>
  <si>
    <t xml:space="preserve">3.31    0.00    497      </t>
  </si>
  <si>
    <t xml:space="preserve">3.32    0.00    500      </t>
  </si>
  <si>
    <t xml:space="preserve">3.33    0.00    503      </t>
  </si>
  <si>
    <t xml:space="preserve">3.34    0.00    506      </t>
  </si>
  <si>
    <t xml:space="preserve">3.35    0.00    509      </t>
  </si>
  <si>
    <t xml:space="preserve">3.36    0.00    512      </t>
  </si>
  <si>
    <t xml:space="preserve">3.37    0.00    515      </t>
  </si>
  <si>
    <t xml:space="preserve">3.38    0.00    518      </t>
  </si>
  <si>
    <t xml:space="preserve">3.39    0.00    521      </t>
  </si>
  <si>
    <t xml:space="preserve">3.40    0.00    524      </t>
  </si>
  <si>
    <t xml:space="preserve">3.41    0.00    527      </t>
  </si>
  <si>
    <t xml:space="preserve">3.42    0.00    530      </t>
  </si>
  <si>
    <t xml:space="preserve">3.43    0.00    533      </t>
  </si>
  <si>
    <t xml:space="preserve">3.44    0.00    536      </t>
  </si>
  <si>
    <t xml:space="preserve">3.45    0.00    540      </t>
  </si>
  <si>
    <t xml:space="preserve">3.46    0.00    543      </t>
  </si>
  <si>
    <t xml:space="preserve">3.47    0.00    546      </t>
  </si>
  <si>
    <t xml:space="preserve">3.48    0.00    549      </t>
  </si>
  <si>
    <t xml:space="preserve">3.49    0.00    552      </t>
  </si>
  <si>
    <t xml:space="preserve">3.50    0.00    555      </t>
  </si>
  <si>
    <t xml:space="preserve">3.51    0.00    558      </t>
  </si>
  <si>
    <t xml:space="preserve">3.52    0.00    561      </t>
  </si>
  <si>
    <t xml:space="preserve">3.53    0.00    565      </t>
  </si>
  <si>
    <t xml:space="preserve">3.54    0.00    568      </t>
  </si>
  <si>
    <t xml:space="preserve">3.55    0.00    571      </t>
  </si>
  <si>
    <t xml:space="preserve">3.56    0.00    574      </t>
  </si>
  <si>
    <t xml:space="preserve">3.57    0.00    577      </t>
  </si>
  <si>
    <t xml:space="preserve">3.58    0.00    580      </t>
  </si>
  <si>
    <t xml:space="preserve">3.59    0.00    584      </t>
  </si>
  <si>
    <t xml:space="preserve">3.60    0.00    587      </t>
  </si>
  <si>
    <t xml:space="preserve">3.61    0.00    590      </t>
  </si>
  <si>
    <t xml:space="preserve">3.62    0.00    593      </t>
  </si>
  <si>
    <t xml:space="preserve">3.63    0.00    597      </t>
  </si>
  <si>
    <t xml:space="preserve">3.64    0.00    600      </t>
  </si>
  <si>
    <t xml:space="preserve">3.65    0.00    603      </t>
  </si>
  <si>
    <t xml:space="preserve">3.66    0.00    606      </t>
  </si>
  <si>
    <t xml:space="preserve">3.67    0.00    610      </t>
  </si>
  <si>
    <t xml:space="preserve">3.68    0.00    613      </t>
  </si>
  <si>
    <t xml:space="preserve">3.69    0.00    616      </t>
  </si>
  <si>
    <t xml:space="preserve">3.70    0.00    619      </t>
  </si>
  <si>
    <t xml:space="preserve">3.71    0.00    623      </t>
  </si>
  <si>
    <t xml:space="preserve">3.72    0.00    626      </t>
  </si>
  <si>
    <t xml:space="preserve">3.73    0.00    629      </t>
  </si>
  <si>
    <t xml:space="preserve">3.74    0.00    633      </t>
  </si>
  <si>
    <t xml:space="preserve">3.75    0.00    636      </t>
  </si>
  <si>
    <t xml:space="preserve">3.76    0.00    639      </t>
  </si>
  <si>
    <t xml:space="preserve">3.77    0.00    643      </t>
  </si>
  <si>
    <t xml:space="preserve">3.78    0.00    646      </t>
  </si>
  <si>
    <t xml:space="preserve">3.79    0.00    649      </t>
  </si>
  <si>
    <t xml:space="preserve">3.80    0.00    653      </t>
  </si>
  <si>
    <t xml:space="preserve">3.81    0.00    656      </t>
  </si>
  <si>
    <t xml:space="preserve">3.82    0.00    660      </t>
  </si>
  <si>
    <t xml:space="preserve">3.83    0.00    663      </t>
  </si>
  <si>
    <t xml:space="preserve">3.84    0.00    666      </t>
  </si>
  <si>
    <t xml:space="preserve">3.85    0.00    670      </t>
  </si>
  <si>
    <t xml:space="preserve">3.86    0.00    673      </t>
  </si>
  <si>
    <t xml:space="preserve">3.87    0.00    677      </t>
  </si>
  <si>
    <t xml:space="preserve">3.88    0.00    680      </t>
  </si>
  <si>
    <t xml:space="preserve">3.89    0.00    683      </t>
  </si>
  <si>
    <t xml:space="preserve">3.90    0.00    687      </t>
  </si>
  <si>
    <t xml:space="preserve">3.91    0.00    690      </t>
  </si>
  <si>
    <t xml:space="preserve">3.92    0.00    694      </t>
  </si>
  <si>
    <t xml:space="preserve">3.93    0.00    697      </t>
  </si>
  <si>
    <t xml:space="preserve">3.94    0.00    701      </t>
  </si>
  <si>
    <t xml:space="preserve">3.95    0.00    704      </t>
  </si>
  <si>
    <t xml:space="preserve">3.96    0.00    708      </t>
  </si>
  <si>
    <t xml:space="preserve">3.97    0.00    711      </t>
  </si>
  <si>
    <t xml:space="preserve">3.98    0.00    715      </t>
  </si>
  <si>
    <t xml:space="preserve">3.99    0.00    718      </t>
  </si>
  <si>
    <t xml:space="preserve">4.00    0.00    722      </t>
  </si>
  <si>
    <t xml:space="preserve">4.01    0.00    725      </t>
  </si>
  <si>
    <t xml:space="preserve">4.02    0.00    729      </t>
  </si>
  <si>
    <t xml:space="preserve">4.03    0.00    732      </t>
  </si>
  <si>
    <t xml:space="preserve">4.04    0.00    736      </t>
  </si>
  <si>
    <t xml:space="preserve">4.05    0.00    739      </t>
  </si>
  <si>
    <t xml:space="preserve">4.06    0.00    743      </t>
  </si>
  <si>
    <t xml:space="preserve">4.07    0.00    747      </t>
  </si>
  <si>
    <t xml:space="preserve">4.08    0.00    750      </t>
  </si>
  <si>
    <t xml:space="preserve">4.09    0.00    754      </t>
  </si>
  <si>
    <t xml:space="preserve">4.10    0.00    757      </t>
  </si>
  <si>
    <t xml:space="preserve">4.11    0.00    761      </t>
  </si>
  <si>
    <t xml:space="preserve">4.12    0.00    765      </t>
  </si>
  <si>
    <t xml:space="preserve">4.13    0.00    768      </t>
  </si>
  <si>
    <t xml:space="preserve">4.14    0.00    772      </t>
  </si>
  <si>
    <t xml:space="preserve">4.15    0.00    775      </t>
  </si>
  <si>
    <t xml:space="preserve">4.16    0.00    779      </t>
  </si>
  <si>
    <t xml:space="preserve">4.17    0.00    783      </t>
  </si>
  <si>
    <t xml:space="preserve">4.18    0.00    786      </t>
  </si>
  <si>
    <t xml:space="preserve">4.19    0.00    790      </t>
  </si>
  <si>
    <t xml:space="preserve">4.20    0.00    794      </t>
  </si>
  <si>
    <t xml:space="preserve">4.21    0.00    797      </t>
  </si>
  <si>
    <t xml:space="preserve">4.22    0.00    801      </t>
  </si>
  <si>
    <t xml:space="preserve">4.23    0.00    805      </t>
  </si>
  <si>
    <t xml:space="preserve">4.24    0.00    809      </t>
  </si>
  <si>
    <t xml:space="preserve">4.25    0.00    812      </t>
  </si>
  <si>
    <t xml:space="preserve">4.26    0.00    816      </t>
  </si>
  <si>
    <t xml:space="preserve">4.27    0.00    820      </t>
  </si>
  <si>
    <t xml:space="preserve">4.28    0.00    823      </t>
  </si>
  <si>
    <t xml:space="preserve">4.29    0.00    827      </t>
  </si>
  <si>
    <t xml:space="preserve">4.30    0.00    831      </t>
  </si>
  <si>
    <t xml:space="preserve">4.31    0.00    835      </t>
  </si>
  <si>
    <t xml:space="preserve">4.32    0.00    838      </t>
  </si>
  <si>
    <t xml:space="preserve">4.33    0.00    842      </t>
  </si>
  <si>
    <t xml:space="preserve">4.34    0.00    846      </t>
  </si>
  <si>
    <t xml:space="preserve">4.35    0.00    850      </t>
  </si>
  <si>
    <t xml:space="preserve">4.36    0.00    854      </t>
  </si>
  <si>
    <t xml:space="preserve">4.37    0.00    857      </t>
  </si>
  <si>
    <t xml:space="preserve">4.38    0.00    861      </t>
  </si>
  <si>
    <t xml:space="preserve">4.39    0.00    865      </t>
  </si>
  <si>
    <t xml:space="preserve">4.40    0.00    869      </t>
  </si>
  <si>
    <t xml:space="preserve">4.41    0.00    873      </t>
  </si>
  <si>
    <t xml:space="preserve">4.42    0.00    877      </t>
  </si>
  <si>
    <t xml:space="preserve">4.43    0.00    880      </t>
  </si>
  <si>
    <t xml:space="preserve">4.44    0.00    884      </t>
  </si>
  <si>
    <t xml:space="preserve">4.45    0.00    888      </t>
  </si>
  <si>
    <t xml:space="preserve">4.46    0.00    892      </t>
  </si>
  <si>
    <t xml:space="preserve">4.47    0.00    896      </t>
  </si>
  <si>
    <t xml:space="preserve">4.48    0.00    900      </t>
  </si>
  <si>
    <t xml:space="preserve">4.49    0.00    904      </t>
  </si>
  <si>
    <t xml:space="preserve">4.50    0.00    908      </t>
  </si>
  <si>
    <t xml:space="preserve">4.51    0.00    911      </t>
  </si>
  <si>
    <t xml:space="preserve">4.52    0.00    915      </t>
  </si>
  <si>
    <t xml:space="preserve">4.53    0.00    919      </t>
  </si>
  <si>
    <t xml:space="preserve">4.54    0.00    923      </t>
  </si>
  <si>
    <t xml:space="preserve">4.55    0.00    927      </t>
  </si>
  <si>
    <t xml:space="preserve">4.56    0.00    931      </t>
  </si>
  <si>
    <t xml:space="preserve">4.57    0.00    935      </t>
  </si>
  <si>
    <t xml:space="preserve">4.58    0.00    939      </t>
  </si>
  <si>
    <t xml:space="preserve">4.59    0.00    943      </t>
  </si>
  <si>
    <t xml:space="preserve">4.60    0.00    947      </t>
  </si>
  <si>
    <t xml:space="preserve">4.61    0.00    951      </t>
  </si>
  <si>
    <t xml:space="preserve">4.62    0.00    955      </t>
  </si>
  <si>
    <t xml:space="preserve">4.63    0.00    959      </t>
  </si>
  <si>
    <t xml:space="preserve">4.64    0.00    963      </t>
  </si>
  <si>
    <t xml:space="preserve">4.65    0.00    967      </t>
  </si>
  <si>
    <t xml:space="preserve">4.66    0.00    971      </t>
  </si>
  <si>
    <t xml:space="preserve">4.67    0.00    975      </t>
  </si>
  <si>
    <t xml:space="preserve">4.68    0.00    979      </t>
  </si>
  <si>
    <t xml:space="preserve">4.69    0.00    983      </t>
  </si>
  <si>
    <t xml:space="preserve">4.70    0.00    987      </t>
  </si>
  <si>
    <t xml:space="preserve">4.71    0.00    991      </t>
  </si>
  <si>
    <t xml:space="preserve">4.72    0.00    995      </t>
  </si>
  <si>
    <t xml:space="preserve">4.73    0.00    999      </t>
  </si>
  <si>
    <t xml:space="preserve">4.74    0.00    1000     </t>
  </si>
  <si>
    <t xml:space="preserve">4.75    0.00    1010     </t>
  </si>
  <si>
    <t xml:space="preserve">4.76    0.00    1010     </t>
  </si>
  <si>
    <t xml:space="preserve">4.77    0.00    1020     </t>
  </si>
  <si>
    <t xml:space="preserve">4.78    0.00    1020     </t>
  </si>
  <si>
    <t xml:space="preserve">4.79    0.00    1020     </t>
  </si>
  <si>
    <t xml:space="preserve">4.80    0.00    1030     </t>
  </si>
  <si>
    <t xml:space="preserve">4.81    0.00    1030     </t>
  </si>
  <si>
    <t xml:space="preserve">4.82    0.00    1040     </t>
  </si>
  <si>
    <t xml:space="preserve">4.83    0.00    1040     </t>
  </si>
  <si>
    <t xml:space="preserve">4.84    0.00    1040     </t>
  </si>
  <si>
    <t xml:space="preserve">4.85    0.00    1050     </t>
  </si>
  <si>
    <t xml:space="preserve">4.86    0.00    1050     </t>
  </si>
  <si>
    <t xml:space="preserve">4.87    0.00    1060     </t>
  </si>
  <si>
    <t xml:space="preserve">4.88    0.00    1060     </t>
  </si>
  <si>
    <t xml:space="preserve">4.89    0.00    1070     </t>
  </si>
  <si>
    <t xml:space="preserve">4.90    0.00    1070     </t>
  </si>
  <si>
    <t xml:space="preserve">4.91    0.00    1070     </t>
  </si>
  <si>
    <t xml:space="preserve">4.92    0.00    1080     </t>
  </si>
  <si>
    <t xml:space="preserve">4.93    0.00    1080     </t>
  </si>
  <si>
    <t xml:space="preserve">4.94    0.00    1090     </t>
  </si>
  <si>
    <t xml:space="preserve">4.95    0.00    1090     </t>
  </si>
  <si>
    <t xml:space="preserve">4.96    0.00    1100     </t>
  </si>
  <si>
    <t xml:space="preserve">4.97    0.00    1100     </t>
  </si>
  <si>
    <t xml:space="preserve">4.98    0.00    1100     </t>
  </si>
  <si>
    <t xml:space="preserve">4.99    0.00    1110     </t>
  </si>
  <si>
    <t xml:space="preserve">5.00    0.00    1110     </t>
  </si>
  <si>
    <t xml:space="preserve">5.01    0.00    1120     </t>
  </si>
  <si>
    <t xml:space="preserve">5.02    0.00    1120     </t>
  </si>
  <si>
    <t xml:space="preserve">5.03    0.00    1120     </t>
  </si>
  <si>
    <t xml:space="preserve">5.04    0.00    1130     </t>
  </si>
  <si>
    <t xml:space="preserve">5.05    0.00    1130     </t>
  </si>
  <si>
    <t xml:space="preserve">5.06    0.00    1140     </t>
  </si>
  <si>
    <t xml:space="preserve">5.07    0.00    1140     </t>
  </si>
  <si>
    <t xml:space="preserve">5.08    0.00    1150     </t>
  </si>
  <si>
    <t xml:space="preserve">5.09    0.00    1150     </t>
  </si>
  <si>
    <t xml:space="preserve">5.10    0.00    1160     </t>
  </si>
  <si>
    <t xml:space="preserve">5.11    0.00    1160     </t>
  </si>
  <si>
    <t xml:space="preserve">5.12    0.00    1160     </t>
  </si>
  <si>
    <t xml:space="preserve">5.13    0.00    1170     </t>
  </si>
  <si>
    <t xml:space="preserve">5.14    0.00    1170     </t>
  </si>
  <si>
    <t xml:space="preserve">5.15    0.00    1180     </t>
  </si>
  <si>
    <t xml:space="preserve">5.16    0.00    1180     </t>
  </si>
  <si>
    <t xml:space="preserve">5.17    0.00    1190     </t>
  </si>
  <si>
    <t xml:space="preserve">5.18    0.00    1190     </t>
  </si>
  <si>
    <t xml:space="preserve">5.19    0.00    1190     </t>
  </si>
  <si>
    <t xml:space="preserve">5.20    0.00    1200     </t>
  </si>
  <si>
    <t xml:space="preserve">5.21    0.00    1200     </t>
  </si>
  <si>
    <t xml:space="preserve">5.22    0.00    1210     </t>
  </si>
  <si>
    <t xml:space="preserve">5.23    0.00    1210     </t>
  </si>
  <si>
    <t xml:space="preserve">5.24    0.00    1220     </t>
  </si>
  <si>
    <t xml:space="preserve">5.25    0.00    1220     </t>
  </si>
  <si>
    <t xml:space="preserve">5.26    0.00    1230     </t>
  </si>
  <si>
    <t xml:space="preserve">5.27    0.00    1230     </t>
  </si>
  <si>
    <t xml:space="preserve">5.28    0.00    1230     </t>
  </si>
  <si>
    <t xml:space="preserve">5.29    0.00    1240     </t>
  </si>
  <si>
    <t xml:space="preserve">5.30    0.00    1240     </t>
  </si>
  <si>
    <t xml:space="preserve">5.31    0.00    1250     </t>
  </si>
  <si>
    <t xml:space="preserve">5.32    0.00    1250     </t>
  </si>
  <si>
    <t xml:space="preserve">5.33    0.00    1260     </t>
  </si>
  <si>
    <t xml:space="preserve">5.34    0.00    1260     </t>
  </si>
  <si>
    <t xml:space="preserve">5.35    0.00    1270     </t>
  </si>
  <si>
    <t xml:space="preserve">5.36    0.00    1270     </t>
  </si>
  <si>
    <t xml:space="preserve">5.37    0.00    1280     </t>
  </si>
  <si>
    <t xml:space="preserve">5.38    0.00    1280     </t>
  </si>
  <si>
    <t xml:space="preserve">5.39    0.00    1280     </t>
  </si>
  <si>
    <t xml:space="preserve">5.40    0.00    1290     </t>
  </si>
  <si>
    <t xml:space="preserve">5.41    0.00    1290     </t>
  </si>
  <si>
    <t xml:space="preserve">5.42    0.00    1300     </t>
  </si>
  <si>
    <t xml:space="preserve">5.43    0.00    1300     </t>
  </si>
  <si>
    <t xml:space="preserve">5.44    0.00    1310     </t>
  </si>
  <si>
    <t xml:space="preserve">5.45    0.00    1310     </t>
  </si>
  <si>
    <t xml:space="preserve">5.46    0.00    1320     </t>
  </si>
  <si>
    <t xml:space="preserve">5.47    0.00    1320     </t>
  </si>
  <si>
    <t xml:space="preserve">5.48    0.00    1330     </t>
  </si>
  <si>
    <t xml:space="preserve">5.49    0.00    1330     </t>
  </si>
  <si>
    <t xml:space="preserve">5.50    0.00    1340     </t>
  </si>
  <si>
    <t xml:space="preserve">5.51    0.00    1340     </t>
  </si>
  <si>
    <t xml:space="preserve">5.52    0.00    1340     </t>
  </si>
  <si>
    <t xml:space="preserve">5.53    0.00    1350     </t>
  </si>
  <si>
    <t xml:space="preserve">5.54    0.00    1350     </t>
  </si>
  <si>
    <t xml:space="preserve">5.55    0.00    1360     </t>
  </si>
  <si>
    <t xml:space="preserve">5.56    0.00    1360     </t>
  </si>
  <si>
    <t xml:space="preserve">5.57    0.00    1370     </t>
  </si>
  <si>
    <t xml:space="preserve">5.58    0.00    1370     </t>
  </si>
  <si>
    <t xml:space="preserve">5.59    0.00    1380     </t>
  </si>
  <si>
    <t xml:space="preserve">5.60    0.00    1380     </t>
  </si>
  <si>
    <t xml:space="preserve">5.61    0.00    1390     </t>
  </si>
  <si>
    <t xml:space="preserve">5.62    0.00    1390     </t>
  </si>
  <si>
    <t xml:space="preserve">5.63    0.00    1400     </t>
  </si>
  <si>
    <t xml:space="preserve">5.64    0.00    1400     </t>
  </si>
  <si>
    <t xml:space="preserve">5.65    0.00    1410     </t>
  </si>
  <si>
    <t xml:space="preserve">5.66    0.00    1410     </t>
  </si>
  <si>
    <t xml:space="preserve">5.67    0.00    1410     </t>
  </si>
  <si>
    <t xml:space="preserve">5.68    0.00    1420     </t>
  </si>
  <si>
    <t xml:space="preserve">5.69    0.00    1420     </t>
  </si>
  <si>
    <t xml:space="preserve">5.70    0.00    1430     </t>
  </si>
  <si>
    <t xml:space="preserve">5.71    0.00    1430     </t>
  </si>
  <si>
    <t xml:space="preserve">5.72    0.00    1440     </t>
  </si>
  <si>
    <t xml:space="preserve">5.73    0.00    1440     </t>
  </si>
  <si>
    <t xml:space="preserve">5.74    0.00    1450     </t>
  </si>
  <si>
    <t xml:space="preserve">5.75    0.00    1450     </t>
  </si>
  <si>
    <t xml:space="preserve">5.76    0.00    1460     </t>
  </si>
  <si>
    <t xml:space="preserve">5.77    0.00    1460     </t>
  </si>
  <si>
    <t xml:space="preserve">5.78    0.00    1470     </t>
  </si>
  <si>
    <t xml:space="preserve">5.79    0.00    1470     </t>
  </si>
  <si>
    <t xml:space="preserve">5.80    0.00    1480     </t>
  </si>
  <si>
    <t xml:space="preserve">5.81    0.00    1480     </t>
  </si>
  <si>
    <t xml:space="preserve">5.82    0.00    1490     </t>
  </si>
  <si>
    <t xml:space="preserve">5.83    0.00    1490     </t>
  </si>
  <si>
    <t xml:space="preserve">5.84    0.00    1500     </t>
  </si>
  <si>
    <t xml:space="preserve">5.85    0.00    1500     </t>
  </si>
  <si>
    <t xml:space="preserve">5.86    0.00    1510     </t>
  </si>
  <si>
    <t xml:space="preserve">5.87    0.00    1510     </t>
  </si>
  <si>
    <t xml:space="preserve">5.88    0.00    1520     </t>
  </si>
  <si>
    <t xml:space="preserve">5.89    0.00    1520     </t>
  </si>
  <si>
    <t xml:space="preserve">5.90    0.00    1530     </t>
  </si>
  <si>
    <t xml:space="preserve">5.91    0.00    1530     </t>
  </si>
  <si>
    <t xml:space="preserve">5.92    0.00    1540     </t>
  </si>
  <si>
    <t xml:space="preserve">5.93    0.00    1540     </t>
  </si>
  <si>
    <t xml:space="preserve">5.94    0.00    1550     </t>
  </si>
  <si>
    <t xml:space="preserve">5.95    0.00    1550     </t>
  </si>
  <si>
    <t xml:space="preserve">5.96    0.00    1560     </t>
  </si>
  <si>
    <t xml:space="preserve">5.97    0.00    1560     </t>
  </si>
  <si>
    <t xml:space="preserve">5.98    0.00    1570     </t>
  </si>
  <si>
    <t xml:space="preserve">5.99    0.00    1570     </t>
  </si>
  <si>
    <t>6.00    0.00    1580    *</t>
  </si>
  <si>
    <t xml:space="preserve">6.01    0.00    1580     </t>
  </si>
  <si>
    <t xml:space="preserve">6.02    0.00    1590     </t>
  </si>
  <si>
    <t xml:space="preserve">6.03    0.00    1590     </t>
  </si>
  <si>
    <t xml:space="preserve">6.04    0.00    1600     </t>
  </si>
  <si>
    <t xml:space="preserve">6.05    0.00    1600     </t>
  </si>
  <si>
    <t xml:space="preserve">6.06    0.00    1610     </t>
  </si>
  <si>
    <t xml:space="preserve">6.07    0.00    1610     </t>
  </si>
  <si>
    <t xml:space="preserve">6.08    0.00    1620     </t>
  </si>
  <si>
    <t xml:space="preserve">6.09    0.00    1620     </t>
  </si>
  <si>
    <t xml:space="preserve">6.10    0.00    1630     </t>
  </si>
  <si>
    <t xml:space="preserve">6.11    0.00    1630     </t>
  </si>
  <si>
    <t xml:space="preserve">6.12    0.00    1640     </t>
  </si>
  <si>
    <t xml:space="preserve">6.13    0.00    1640     </t>
  </si>
  <si>
    <t xml:space="preserve">6.14    0.00    1650     </t>
  </si>
  <si>
    <t xml:space="preserve">6.15    0.00    1650     </t>
  </si>
  <si>
    <t xml:space="preserve">6.16    0.00    1660     </t>
  </si>
  <si>
    <t xml:space="preserve">6.17    0.00    1660     </t>
  </si>
  <si>
    <t xml:space="preserve">6.18    0.00    1670     </t>
  </si>
  <si>
    <t xml:space="preserve">6.19    0.00    1670     </t>
  </si>
  <si>
    <t xml:space="preserve">6.20    0.00    1680     </t>
  </si>
  <si>
    <t xml:space="preserve">6.21    0.00    1680     </t>
  </si>
  <si>
    <t xml:space="preserve">6.22    0.00    1690     </t>
  </si>
  <si>
    <t xml:space="preserve">6.23    0.00    1690     </t>
  </si>
  <si>
    <t xml:space="preserve">6.24    0.00    1700     </t>
  </si>
  <si>
    <t xml:space="preserve">6.25    0.00    1700     </t>
  </si>
  <si>
    <t xml:space="preserve">6.26    0.00    1710     </t>
  </si>
  <si>
    <t xml:space="preserve">6.27    0.00    1710     </t>
  </si>
  <si>
    <t xml:space="preserve">6.28    0.00    1720     </t>
  </si>
  <si>
    <t xml:space="preserve">6.29    0.00    1720     </t>
  </si>
  <si>
    <t xml:space="preserve">6.30    0.00    1730     </t>
  </si>
  <si>
    <t xml:space="preserve">6.31    0.00    1730     </t>
  </si>
  <si>
    <t xml:space="preserve">6.32    0.00    1740     </t>
  </si>
  <si>
    <t xml:space="preserve">6.33    0.00    1740     </t>
  </si>
  <si>
    <t xml:space="preserve">6.34    0.00    1750     </t>
  </si>
  <si>
    <t xml:space="preserve">6.35    0.00    1750     </t>
  </si>
  <si>
    <t xml:space="preserve">6.36    0.00    1760     </t>
  </si>
  <si>
    <t xml:space="preserve">6.37    0.00    1760     </t>
  </si>
  <si>
    <t xml:space="preserve">6.38    0.00    1770     </t>
  </si>
  <si>
    <t xml:space="preserve">6.39    0.00    1770     </t>
  </si>
  <si>
    <t xml:space="preserve">6.40    0.00    1780     </t>
  </si>
  <si>
    <t xml:space="preserve">6.41    0.00    1780     </t>
  </si>
  <si>
    <t xml:space="preserve">6.42    0.00    1790     </t>
  </si>
  <si>
    <t xml:space="preserve">6.43    0.00    1790     </t>
  </si>
  <si>
    <t xml:space="preserve">6.44    0.00    1800     </t>
  </si>
  <si>
    <t xml:space="preserve">6.45    0.00    1800     </t>
  </si>
  <si>
    <t xml:space="preserve">6.46    0.00    1810     </t>
  </si>
  <si>
    <t xml:space="preserve">6.47    0.00    1810     </t>
  </si>
  <si>
    <t xml:space="preserve">6.48    0.00    1820     </t>
  </si>
  <si>
    <t xml:space="preserve">6.49    0.00    1830     </t>
  </si>
  <si>
    <t xml:space="preserve">6.50    0.00    1830     </t>
  </si>
  <si>
    <t xml:space="preserve">6.51    0.00    1840     </t>
  </si>
  <si>
    <t xml:space="preserve">6.52    0.00    1840     </t>
  </si>
  <si>
    <t xml:space="preserve">6.53    0.00    1850     </t>
  </si>
  <si>
    <t xml:space="preserve">6.54    0.00    1850     </t>
  </si>
  <si>
    <t xml:space="preserve">6.55    0.00    1860     </t>
  </si>
  <si>
    <t xml:space="preserve">6.56    0.00    1860     </t>
  </si>
  <si>
    <t xml:space="preserve">6.57    0.00    1870     </t>
  </si>
  <si>
    <t xml:space="preserve">6.58    0.00    1870     </t>
  </si>
  <si>
    <t xml:space="preserve">6.59    0.00    1880     </t>
  </si>
  <si>
    <t xml:space="preserve">6.60    0.00    1880     </t>
  </si>
  <si>
    <t xml:space="preserve">6.61    0.00    1890     </t>
  </si>
  <si>
    <t xml:space="preserve">6.62    0.00    1890     </t>
  </si>
  <si>
    <t xml:space="preserve">6.63    0.00    1900     </t>
  </si>
  <si>
    <t xml:space="preserve">6.64    0.00    1910     </t>
  </si>
  <si>
    <t xml:space="preserve">6.65    0.00    1910     </t>
  </si>
  <si>
    <t xml:space="preserve">6.66    0.00    1920     </t>
  </si>
  <si>
    <t xml:space="preserve">6.67    0.00    1920     </t>
  </si>
  <si>
    <t xml:space="preserve">6.68    0.00    1930     </t>
  </si>
  <si>
    <t xml:space="preserve">6.69    0.00    1930     </t>
  </si>
  <si>
    <t xml:space="preserve">6.70    0.00    1940     </t>
  </si>
  <si>
    <t xml:space="preserve">6.71    0.00    1940     </t>
  </si>
  <si>
    <t xml:space="preserve">6.72    0.00    1950     </t>
  </si>
  <si>
    <t xml:space="preserve">6.73    0.00    1950     </t>
  </si>
  <si>
    <t xml:space="preserve">6.74    0.00    1960     </t>
  </si>
  <si>
    <t xml:space="preserve">6.75    0.00    1960     </t>
  </si>
  <si>
    <t xml:space="preserve">6.76    0.00    1970     </t>
  </si>
  <si>
    <t xml:space="preserve">6.77    0.00    1980     </t>
  </si>
  <si>
    <t xml:space="preserve">6.78    0.00    1980     </t>
  </si>
  <si>
    <t xml:space="preserve">6.79    0.00    1990     </t>
  </si>
  <si>
    <t xml:space="preserve">6.80    0.00    1990     </t>
  </si>
  <si>
    <t xml:space="preserve">6.81    0.00    2000     </t>
  </si>
  <si>
    <t xml:space="preserve">6.82    0.00    2000     </t>
  </si>
  <si>
    <t xml:space="preserve">6.83    0.00    2010     </t>
  </si>
  <si>
    <t xml:space="preserve">6.84    0.00    2010     </t>
  </si>
  <si>
    <t xml:space="preserve">6.85    0.00    2020     </t>
  </si>
  <si>
    <t xml:space="preserve">6.86    0.00    2020     </t>
  </si>
  <si>
    <t xml:space="preserve">6.87    0.00    2030     </t>
  </si>
  <si>
    <t xml:space="preserve">6.88    0.00    2040     </t>
  </si>
  <si>
    <t xml:space="preserve">6.89    0.00    2040     </t>
  </si>
  <si>
    <t xml:space="preserve">6.90    0.00    2050     </t>
  </si>
  <si>
    <t xml:space="preserve">6.91    0.00    2050     </t>
  </si>
  <si>
    <t xml:space="preserve">6.92    0.00    2060     </t>
  </si>
  <si>
    <t xml:space="preserve">6.93    0.00    2060     </t>
  </si>
  <si>
    <t xml:space="preserve">6.94    0.00    2070     </t>
  </si>
  <si>
    <t xml:space="preserve">6.95    0.00    2070     </t>
  </si>
  <si>
    <t xml:space="preserve">6.96    0.00    2080     </t>
  </si>
  <si>
    <t xml:space="preserve">6.97    0.00    2090     </t>
  </si>
  <si>
    <t xml:space="preserve">6.98    0.00    2090     </t>
  </si>
  <si>
    <t xml:space="preserve">6.99    0.00    2100     </t>
  </si>
  <si>
    <t>7.00    0.00    2100    *</t>
  </si>
  <si>
    <t xml:space="preserve">7.01    0.00    2110     </t>
  </si>
  <si>
    <t xml:space="preserve">7.02    0.00    2110     </t>
  </si>
  <si>
    <t xml:space="preserve">7.03    0.00    2120     </t>
  </si>
  <si>
    <t xml:space="preserve">7.04    0.00    2120     </t>
  </si>
  <si>
    <t xml:space="preserve">7.05    0.00    2130     </t>
  </si>
  <si>
    <t xml:space="preserve">7.06    0.00    2130     </t>
  </si>
  <si>
    <t xml:space="preserve">7.07    0.00    2140     </t>
  </si>
  <si>
    <t xml:space="preserve">7.08    0.00    2140     </t>
  </si>
  <si>
    <t xml:space="preserve">7.09    0.00    2150     </t>
  </si>
  <si>
    <t xml:space="preserve">7.10    0.00    2160     </t>
  </si>
  <si>
    <t xml:space="preserve">7.11    0.00    2160     </t>
  </si>
  <si>
    <t xml:space="preserve">7.12    0.00    2170     </t>
  </si>
  <si>
    <t xml:space="preserve">7.13    0.00    2170     </t>
  </si>
  <si>
    <t xml:space="preserve">7.14    0.00    2180     </t>
  </si>
  <si>
    <t xml:space="preserve">7.15    0.00    2180     </t>
  </si>
  <si>
    <t xml:space="preserve">7.16    0.00    2190     </t>
  </si>
  <si>
    <t xml:space="preserve">7.17    0.00    2190     </t>
  </si>
  <si>
    <t xml:space="preserve">7.18    0.00    2200     </t>
  </si>
  <si>
    <t xml:space="preserve">7.19    0.00    2200     </t>
  </si>
  <si>
    <t xml:space="preserve">7.20    0.00    2210     </t>
  </si>
  <si>
    <t xml:space="preserve">7.21    0.00    2210     </t>
  </si>
  <si>
    <t xml:space="preserve">7.22    0.00    2220     </t>
  </si>
  <si>
    <t xml:space="preserve">7.23    0.00    2220     </t>
  </si>
  <si>
    <t xml:space="preserve">7.24    0.00    2230     </t>
  </si>
  <si>
    <t xml:space="preserve">7.25    0.00    2240     </t>
  </si>
  <si>
    <t xml:space="preserve">7.26    0.00    2240     </t>
  </si>
  <si>
    <t xml:space="preserve">7.27    0.00    2250     </t>
  </si>
  <si>
    <t xml:space="preserve">7.28    0.00    2250     </t>
  </si>
  <si>
    <t xml:space="preserve">7.29    0.00    2260     </t>
  </si>
  <si>
    <t xml:space="preserve">7.30    0.00    2260     </t>
  </si>
  <si>
    <t xml:space="preserve">7.31    0.00    2270     </t>
  </si>
  <si>
    <t xml:space="preserve">7.32    0.00    2270     </t>
  </si>
  <si>
    <t xml:space="preserve">7.33    0.00    2280     </t>
  </si>
  <si>
    <t xml:space="preserve">7.34    0.00    2280     </t>
  </si>
  <si>
    <t xml:space="preserve">7.35    0.00    2290     </t>
  </si>
  <si>
    <t xml:space="preserve">7.36    0.00    2300     </t>
  </si>
  <si>
    <t xml:space="preserve">7.37    0.00    2300     </t>
  </si>
  <si>
    <t xml:space="preserve">7.38    0.00    2310     </t>
  </si>
  <si>
    <t xml:space="preserve">7.39    0.00    2310     </t>
  </si>
  <si>
    <t xml:space="preserve">7.40    0.00    2320     </t>
  </si>
  <si>
    <t xml:space="preserve">7.41    0.00    2320     </t>
  </si>
  <si>
    <t xml:space="preserve">7.42    0.00    2330     </t>
  </si>
  <si>
    <t xml:space="preserve">7.43    0.00    2330     </t>
  </si>
  <si>
    <t xml:space="preserve">7.44    0.00    2340     </t>
  </si>
  <si>
    <t xml:space="preserve">7.45    0.00    2340     </t>
  </si>
  <si>
    <t xml:space="preserve">7.46    0.00    2350     </t>
  </si>
  <si>
    <t xml:space="preserve">7.47    0.00    2360     </t>
  </si>
  <si>
    <t xml:space="preserve">7.48    0.00    2360     </t>
  </si>
  <si>
    <t xml:space="preserve">7.49    0.00    2370     </t>
  </si>
  <si>
    <t xml:space="preserve">7.50    0.00    2370     </t>
  </si>
  <si>
    <t xml:space="preserve">7.51    0.00    2380     </t>
  </si>
  <si>
    <t xml:space="preserve">7.52    0.00    2380     </t>
  </si>
  <si>
    <t xml:space="preserve">7.53    0.00    2390     </t>
  </si>
  <si>
    <t xml:space="preserve">7.54    0.00    2390     </t>
  </si>
  <si>
    <t xml:space="preserve">7.55    0.00    2400     </t>
  </si>
  <si>
    <t xml:space="preserve">7.56    0.00    2410     </t>
  </si>
  <si>
    <t xml:space="preserve">7.57    0.00    2410     </t>
  </si>
  <si>
    <t xml:space="preserve">7.58    0.00    2420     </t>
  </si>
  <si>
    <t xml:space="preserve">7.59    0.00    2420     </t>
  </si>
  <si>
    <t xml:space="preserve">7.60    0.00    2430     </t>
  </si>
  <si>
    <t xml:space="preserve">7.61    0.00    2430     </t>
  </si>
  <si>
    <t xml:space="preserve">7.62    0.00    2440     </t>
  </si>
  <si>
    <t xml:space="preserve">7.63    0.00    2440     </t>
  </si>
  <si>
    <t xml:space="preserve">7.64    0.00    2450     </t>
  </si>
  <si>
    <t xml:space="preserve">7.65    0.00    2460     </t>
  </si>
  <si>
    <t xml:space="preserve">7.66    0.00    2460     </t>
  </si>
  <si>
    <t xml:space="preserve">7.67    0.00    2470     </t>
  </si>
  <si>
    <t xml:space="preserve">7.68    0.00    2470     </t>
  </si>
  <si>
    <t xml:space="preserve">7.69    0.00    2480     </t>
  </si>
  <si>
    <t xml:space="preserve">7.70    0.00    2480     </t>
  </si>
  <si>
    <t xml:space="preserve">7.71    0.00    2490     </t>
  </si>
  <si>
    <t xml:space="preserve">7.72    0.00    2500     </t>
  </si>
  <si>
    <t xml:space="preserve">7.73    0.00    2500     </t>
  </si>
  <si>
    <t xml:space="preserve">7.74    0.00    2510     </t>
  </si>
  <si>
    <t xml:space="preserve">7.75    0.00    2510     </t>
  </si>
  <si>
    <t xml:space="preserve">7.76    0.00    2520     </t>
  </si>
  <si>
    <t xml:space="preserve">7.77    0.00    2520     </t>
  </si>
  <si>
    <t xml:space="preserve">7.78    0.00    2530     </t>
  </si>
  <si>
    <t xml:space="preserve">7.79    0.00    2540     </t>
  </si>
  <si>
    <t xml:space="preserve">7.80    0.00    2540     </t>
  </si>
  <si>
    <t xml:space="preserve">7.81    0.00    2550     </t>
  </si>
  <si>
    <t xml:space="preserve">7.82    0.00    2550     </t>
  </si>
  <si>
    <t xml:space="preserve">7.83    0.00    2560     </t>
  </si>
  <si>
    <t xml:space="preserve">7.84    0.00    2560     </t>
  </si>
  <si>
    <t xml:space="preserve">7.85    0.00    2570     </t>
  </si>
  <si>
    <t xml:space="preserve">7.86    0.00    2580     </t>
  </si>
  <si>
    <t xml:space="preserve">7.87    0.00    2580     </t>
  </si>
  <si>
    <t xml:space="preserve">7.88    0.00    2590     </t>
  </si>
  <si>
    <t xml:space="preserve">7.89    0.00    2590     </t>
  </si>
  <si>
    <t xml:space="preserve">7.90    0.00    2600     </t>
  </si>
  <si>
    <t xml:space="preserve">7.91    0.00    2600     </t>
  </si>
  <si>
    <t xml:space="preserve">7.92    0.00    2610     </t>
  </si>
  <si>
    <t xml:space="preserve">7.93    0.00    2620     </t>
  </si>
  <si>
    <t xml:space="preserve">7.94    0.00    2620     </t>
  </si>
  <si>
    <t xml:space="preserve">7.95    0.00    2630     </t>
  </si>
  <si>
    <t xml:space="preserve">7.96    0.00    2630     </t>
  </si>
  <si>
    <t xml:space="preserve">7.97    0.00    2640     </t>
  </si>
  <si>
    <t xml:space="preserve">7.98    0.00    2640     </t>
  </si>
  <si>
    <t xml:space="preserve">7.99    0.00    2650     </t>
  </si>
  <si>
    <t xml:space="preserve">8.00    0.00    2660     </t>
  </si>
  <si>
    <t xml:space="preserve">8.01    0.00    2660     </t>
  </si>
  <si>
    <t xml:space="preserve">8.02    0.00    2670     </t>
  </si>
  <si>
    <t xml:space="preserve">8.03    0.00    2670     </t>
  </si>
  <si>
    <t xml:space="preserve">8.04    0.00    2680     </t>
  </si>
  <si>
    <t xml:space="preserve">8.05    0.00    2680     </t>
  </si>
  <si>
    <t xml:space="preserve">8.06    0.00    2690     </t>
  </si>
  <si>
    <t xml:space="preserve">8.07    0.00    2700     </t>
  </si>
  <si>
    <t xml:space="preserve">8.08    0.00    2700     </t>
  </si>
  <si>
    <t xml:space="preserve">8.09    0.00    2710     </t>
  </si>
  <si>
    <t xml:space="preserve">8.10    0.00    2710     </t>
  </si>
  <si>
    <t xml:space="preserve">8.11    0.00    2720     </t>
  </si>
  <si>
    <t xml:space="preserve">8.12    0.00    2730     </t>
  </si>
  <si>
    <t xml:space="preserve">8.13    0.00    2730     </t>
  </si>
  <si>
    <t xml:space="preserve">8.14    0.00    2740     </t>
  </si>
  <si>
    <t xml:space="preserve">8.15    0.00    2740     </t>
  </si>
  <si>
    <t xml:space="preserve">8.16    0.00    2750     </t>
  </si>
  <si>
    <t xml:space="preserve">8.17    0.00    2760     </t>
  </si>
  <si>
    <t xml:space="preserve">8.18    0.00    2760     </t>
  </si>
  <si>
    <t xml:space="preserve">8.19    0.00    2770     </t>
  </si>
  <si>
    <t xml:space="preserve">8.20    0.00    2770     </t>
  </si>
  <si>
    <t xml:space="preserve">8.21    0.00    2780     </t>
  </si>
  <si>
    <t xml:space="preserve">8.22    0.00    2780     </t>
  </si>
  <si>
    <t xml:space="preserve">8.23    0.00    2790     </t>
  </si>
  <si>
    <t xml:space="preserve">8.24    0.00    2800     </t>
  </si>
  <si>
    <t xml:space="preserve">8.25    0.00    2800     </t>
  </si>
  <si>
    <t xml:space="preserve">8.26    0.00    2810     </t>
  </si>
  <si>
    <t xml:space="preserve">8.27    0.00    2810     </t>
  </si>
  <si>
    <t xml:space="preserve">8.28    0.00    2820     </t>
  </si>
  <si>
    <t xml:space="preserve">8.29    0.00    2830     </t>
  </si>
  <si>
    <t xml:space="preserve">8.30    0.00    2830     </t>
  </si>
  <si>
    <t xml:space="preserve">8.31    0.00    2840     </t>
  </si>
  <si>
    <t xml:space="preserve">8.32    0.00    2840     </t>
  </si>
  <si>
    <t xml:space="preserve">8.33    0.00    2850     </t>
  </si>
  <si>
    <t xml:space="preserve">8.34    0.00    2860     </t>
  </si>
  <si>
    <t xml:space="preserve">8.35    0.00    2860     </t>
  </si>
  <si>
    <t xml:space="preserve">8.36    0.00    2870     </t>
  </si>
  <si>
    <t xml:space="preserve">8.37    0.00    2870     </t>
  </si>
  <si>
    <t xml:space="preserve">8.38    0.00    2880     </t>
  </si>
  <si>
    <t xml:space="preserve">8.39    0.00    2890     </t>
  </si>
  <si>
    <t xml:space="preserve">8.40    0.00    2890     </t>
  </si>
  <si>
    <t xml:space="preserve">8.41    0.00    2900     </t>
  </si>
  <si>
    <t xml:space="preserve">8.42    0.00    2900     </t>
  </si>
  <si>
    <t xml:space="preserve">8.43    0.00    2910     </t>
  </si>
  <si>
    <t xml:space="preserve">8.44    0.00    2920     </t>
  </si>
  <si>
    <t xml:space="preserve">8.45    0.00    2920     </t>
  </si>
  <si>
    <t xml:space="preserve">8.46    0.00    2930     </t>
  </si>
  <si>
    <t xml:space="preserve">8.47    0.00    2930     </t>
  </si>
  <si>
    <t xml:space="preserve">8.48    0.00    2940     </t>
  </si>
  <si>
    <t xml:space="preserve">8.49    0.00    2950     </t>
  </si>
  <si>
    <t xml:space="preserve">8.50    0.00    2950     </t>
  </si>
  <si>
    <t xml:space="preserve">8.51    0.00    2960     </t>
  </si>
  <si>
    <t xml:space="preserve">8.52    0.00    2960     </t>
  </si>
  <si>
    <t xml:space="preserve">8.53    0.00    2970     </t>
  </si>
  <si>
    <t xml:space="preserve">8.54    0.00    2980     </t>
  </si>
  <si>
    <t xml:space="preserve">8.55    0.00    2980     </t>
  </si>
  <si>
    <t xml:space="preserve">8.56    0.00    2990     </t>
  </si>
  <si>
    <t xml:space="preserve">8.57    0.00    2990     </t>
  </si>
  <si>
    <t xml:space="preserve">8.58    0.00    3000     </t>
  </si>
  <si>
    <t xml:space="preserve">8.59    0.00    3010     </t>
  </si>
  <si>
    <t xml:space="preserve">8.60    0.00    3010     </t>
  </si>
  <si>
    <t xml:space="preserve">8.61    0.00    3020     </t>
  </si>
  <si>
    <t xml:space="preserve">8.62    0.00    3030     </t>
  </si>
  <si>
    <t xml:space="preserve">8.63    0.00    3030     </t>
  </si>
  <si>
    <t xml:space="preserve">8.64    0.00    3040     </t>
  </si>
  <si>
    <t xml:space="preserve">8.65    0.00    3040     </t>
  </si>
  <si>
    <t xml:space="preserve">8.66    0.00    3050     </t>
  </si>
  <si>
    <t xml:space="preserve">8.67    0.00    3060     </t>
  </si>
  <si>
    <t xml:space="preserve">8.68    0.00    3060     </t>
  </si>
  <si>
    <t xml:space="preserve">8.69    0.00    3070     </t>
  </si>
  <si>
    <t xml:space="preserve">8.70    0.00    3070     </t>
  </si>
  <si>
    <t xml:space="preserve">8.71    0.00    3080     </t>
  </si>
  <si>
    <t xml:space="preserve">8.72    0.00    3090     </t>
  </si>
  <si>
    <t xml:space="preserve">8.73    0.00    3090     </t>
  </si>
  <si>
    <t xml:space="preserve">8.74    0.00    3100     </t>
  </si>
  <si>
    <t xml:space="preserve">8.75    0.00    3110     </t>
  </si>
  <si>
    <t xml:space="preserve">8.76    0.00    3110     </t>
  </si>
  <si>
    <t xml:space="preserve">8.77    0.00    3120     </t>
  </si>
  <si>
    <t xml:space="preserve">8.78    0.00    3120     </t>
  </si>
  <si>
    <t xml:space="preserve">8.79    0.00    3130     </t>
  </si>
  <si>
    <t xml:space="preserve">8.80    0.00    3140     </t>
  </si>
  <si>
    <t xml:space="preserve">8.81    0.00    3140     </t>
  </si>
  <si>
    <t xml:space="preserve">8.82    0.00    3150     </t>
  </si>
  <si>
    <t xml:space="preserve">8.83    0.00    3150     </t>
  </si>
  <si>
    <t xml:space="preserve">8.84    0.00    3160     </t>
  </si>
  <si>
    <t xml:space="preserve">8.85    0.00    3170     </t>
  </si>
  <si>
    <t xml:space="preserve">8.86    0.00    3170     </t>
  </si>
  <si>
    <t xml:space="preserve">8.87    0.00    3180     </t>
  </si>
  <si>
    <t xml:space="preserve">8.88    0.00    3190     </t>
  </si>
  <si>
    <t xml:space="preserve">8.89    0.00    3190     </t>
  </si>
  <si>
    <t xml:space="preserve">8.90    0.00    3200     </t>
  </si>
  <si>
    <t xml:space="preserve">8.91    0.00    3200     </t>
  </si>
  <si>
    <t xml:space="preserve">8.92    0.00    3210     </t>
  </si>
  <si>
    <t xml:space="preserve">8.93    0.00    3220     </t>
  </si>
  <si>
    <t xml:space="preserve">8.94    0.00    3220     </t>
  </si>
  <si>
    <t xml:space="preserve">8.95    0.00    3230     </t>
  </si>
  <si>
    <t xml:space="preserve">8.96    0.00    3240     </t>
  </si>
  <si>
    <t xml:space="preserve">8.97    0.00    3240     </t>
  </si>
  <si>
    <t xml:space="preserve">8.98    0.00    3250     </t>
  </si>
  <si>
    <t xml:space="preserve">8.99    0.00    3250     </t>
  </si>
  <si>
    <t xml:space="preserve">9.00    0.00    3260     </t>
  </si>
  <si>
    <t xml:space="preserve">9.01    0.00    3270     </t>
  </si>
  <si>
    <t xml:space="preserve">9.02    0.00    3270     </t>
  </si>
  <si>
    <t xml:space="preserve">9.03    0.00    3280     </t>
  </si>
  <si>
    <t xml:space="preserve">9.04    0.00    3290     </t>
  </si>
  <si>
    <t xml:space="preserve">9.05    0.00    3290     </t>
  </si>
  <si>
    <t xml:space="preserve">9.06    0.00    3300     </t>
  </si>
  <si>
    <t xml:space="preserve">9.07    0.00    3310     </t>
  </si>
  <si>
    <t xml:space="preserve">9.08    0.00    3310     </t>
  </si>
  <si>
    <t xml:space="preserve">9.09    0.00    3320     </t>
  </si>
  <si>
    <t xml:space="preserve">9.10    0.00    3320     </t>
  </si>
  <si>
    <t xml:space="preserve">9.11    0.00    3330     </t>
  </si>
  <si>
    <t xml:space="preserve">9.12    0.00    3340     </t>
  </si>
  <si>
    <t xml:space="preserve">9.13    0.00    3340     </t>
  </si>
  <si>
    <t xml:space="preserve">9.14    0.00    3350     </t>
  </si>
  <si>
    <t xml:space="preserve">9.15    0.00    3360     </t>
  </si>
  <si>
    <t xml:space="preserve">9.16    0.00    3360     </t>
  </si>
  <si>
    <t xml:space="preserve">9.17    0.00    3370     </t>
  </si>
  <si>
    <t xml:space="preserve">9.18    0.00    3380     </t>
  </si>
  <si>
    <t xml:space="preserve">9.19    0.00    3380     </t>
  </si>
  <si>
    <t xml:space="preserve">9.20    0.00    3390     </t>
  </si>
  <si>
    <t xml:space="preserve">9.21    0.00    3390     </t>
  </si>
  <si>
    <t xml:space="preserve">9.22    0.00    3400     </t>
  </si>
  <si>
    <t xml:space="preserve">9.23    0.00    3410     </t>
  </si>
  <si>
    <t xml:space="preserve">9.24    0.00    3410     </t>
  </si>
  <si>
    <t xml:space="preserve">9.25    0.00    3420     </t>
  </si>
  <si>
    <t xml:space="preserve">9.26    0.00    3430     </t>
  </si>
  <si>
    <t xml:space="preserve">9.27    0.00    3430     </t>
  </si>
  <si>
    <t xml:space="preserve">9.28    0.00    3440     </t>
  </si>
  <si>
    <t xml:space="preserve">9.29    0.00    3450     </t>
  </si>
  <si>
    <t xml:space="preserve">9.30    0.00    3450     </t>
  </si>
  <si>
    <t xml:space="preserve">9.31    0.00    3460     </t>
  </si>
  <si>
    <t xml:space="preserve">9.32    0.00    3470     </t>
  </si>
  <si>
    <t xml:space="preserve">9.33    0.00    3470     </t>
  </si>
  <si>
    <t xml:space="preserve">9.34    0.00    3480     </t>
  </si>
  <si>
    <t xml:space="preserve">9.35    0.00    3480     </t>
  </si>
  <si>
    <t xml:space="preserve">9.36    0.00    3490     </t>
  </si>
  <si>
    <t xml:space="preserve">9.37    0.00    3500     </t>
  </si>
  <si>
    <t xml:space="preserve">9.38    0.00    3500     </t>
  </si>
  <si>
    <t xml:space="preserve">9.39    0.00    3510     </t>
  </si>
  <si>
    <t xml:space="preserve">9.40    0.00    3520     </t>
  </si>
  <si>
    <t xml:space="preserve">9.41    0.00    3520     </t>
  </si>
  <si>
    <t xml:space="preserve">9.42    0.00    3530     </t>
  </si>
  <si>
    <t xml:space="preserve">9.43    0.00    3540     </t>
  </si>
  <si>
    <t xml:space="preserve">9.44    0.00    3540     </t>
  </si>
  <si>
    <t xml:space="preserve">9.45    0.00    3550     </t>
  </si>
  <si>
    <t xml:space="preserve">9.46    0.00    3560     </t>
  </si>
  <si>
    <t xml:space="preserve">9.47    0.00    3560     </t>
  </si>
  <si>
    <t xml:space="preserve">9.48    0.00    3570     </t>
  </si>
  <si>
    <t xml:space="preserve">9.49    0.00    3580     </t>
  </si>
  <si>
    <t xml:space="preserve">9.50    0.00    3580     </t>
  </si>
  <si>
    <t xml:space="preserve">9.51    0.00    3590     </t>
  </si>
  <si>
    <t xml:space="preserve">9.52    0.00    3600     </t>
  </si>
  <si>
    <t xml:space="preserve">9.53    0.00    3600     </t>
  </si>
  <si>
    <t xml:space="preserve">9.54    0.00    3610     </t>
  </si>
  <si>
    <t xml:space="preserve">9.55    0.00    3620     </t>
  </si>
  <si>
    <t xml:space="preserve">9.56    0.00    3620     </t>
  </si>
  <si>
    <t xml:space="preserve">9.57    0.00    3630     </t>
  </si>
  <si>
    <t xml:space="preserve">9.58    0.00    3630     </t>
  </si>
  <si>
    <t xml:space="preserve">9.59    0.00    3640     </t>
  </si>
  <si>
    <t xml:space="preserve">9.60    0.00    3650     </t>
  </si>
  <si>
    <t xml:space="preserve">9.61    0.00    3650     </t>
  </si>
  <si>
    <t xml:space="preserve">9.62    0.00    3660     </t>
  </si>
  <si>
    <t xml:space="preserve">9.63    0.00    3670     </t>
  </si>
  <si>
    <t xml:space="preserve">9.64    0.00    3670     </t>
  </si>
  <si>
    <t xml:space="preserve">9.65    0.00    3680     </t>
  </si>
  <si>
    <t xml:space="preserve">9.66    0.00    3690     </t>
  </si>
  <si>
    <t xml:space="preserve">9.67    0.00    3690     </t>
  </si>
  <si>
    <t xml:space="preserve">9.68    0.00    3700     </t>
  </si>
  <si>
    <t xml:space="preserve">9.69    0.00    3710     </t>
  </si>
  <si>
    <t xml:space="preserve">9.70    0.00    3710     </t>
  </si>
  <si>
    <t xml:space="preserve">9.71    0.00    3720     </t>
  </si>
  <si>
    <t xml:space="preserve">9.72    0.00    3730     </t>
  </si>
  <si>
    <t xml:space="preserve">9.73    0.00    3730     </t>
  </si>
  <si>
    <t xml:space="preserve">9.74    0.00    3740     </t>
  </si>
  <si>
    <t xml:space="preserve">9.75    0.00    3750     </t>
  </si>
  <si>
    <t xml:space="preserve">9.76    0.00    3750     </t>
  </si>
  <si>
    <t xml:space="preserve">9.77    0.00    3760     </t>
  </si>
  <si>
    <t xml:space="preserve">9.78    0.00    3770     </t>
  </si>
  <si>
    <t xml:space="preserve">9.79    0.00    3770     </t>
  </si>
  <si>
    <t xml:space="preserve">9.80    0.00    3780     </t>
  </si>
  <si>
    <t xml:space="preserve">9.81    0.00    3790     </t>
  </si>
  <si>
    <t xml:space="preserve">9.82    0.00    3790     </t>
  </si>
  <si>
    <t xml:space="preserve">9.83    0.00    3800     </t>
  </si>
  <si>
    <t xml:space="preserve">9.84    0.00    3810     </t>
  </si>
  <si>
    <t xml:space="preserve">9.85    0.00    3810     </t>
  </si>
  <si>
    <t xml:space="preserve">9.86    0.00    3820     </t>
  </si>
  <si>
    <t xml:space="preserve">9.87    0.00    3830     </t>
  </si>
  <si>
    <t xml:space="preserve">9.88    0.00    3830     </t>
  </si>
  <si>
    <t xml:space="preserve">9.89    0.00    3840     </t>
  </si>
  <si>
    <t xml:space="preserve">9.90    0.00    3850     </t>
  </si>
  <si>
    <t xml:space="preserve">9.91    0.00    3850     </t>
  </si>
  <si>
    <t xml:space="preserve">9.92    0.00    3860     </t>
  </si>
  <si>
    <t xml:space="preserve">9.93    0.00    3870     </t>
  </si>
  <si>
    <t xml:space="preserve">9.94    0.00    3880     </t>
  </si>
  <si>
    <t xml:space="preserve">9.95    0.00    3880     </t>
  </si>
  <si>
    <t xml:space="preserve">9.96    0.00    3890     </t>
  </si>
  <si>
    <t xml:space="preserve">9.97    0.00    3900     </t>
  </si>
  <si>
    <t xml:space="preserve">9.98    0.00    3900     </t>
  </si>
  <si>
    <t xml:space="preserve">9.99    0.00    3910     </t>
  </si>
  <si>
    <t xml:space="preserve">10.00   0.00    3920     </t>
  </si>
  <si>
    <t xml:space="preserve">10.01   0.00    3920     </t>
  </si>
  <si>
    <t xml:space="preserve">10.02   0.00    3930     </t>
  </si>
  <si>
    <t xml:space="preserve">10.03   0.00    3940     </t>
  </si>
  <si>
    <t xml:space="preserve">10.04   0.00    3940     </t>
  </si>
  <si>
    <t xml:space="preserve">10.05   0.00    3950     </t>
  </si>
  <si>
    <t xml:space="preserve">10.06   0.00    3960     </t>
  </si>
  <si>
    <t xml:space="preserve">10.07   0.00    3960     </t>
  </si>
  <si>
    <t xml:space="preserve">10.08   0.00    3970     </t>
  </si>
  <si>
    <t xml:space="preserve">10.09   0.00    3980     </t>
  </si>
  <si>
    <t xml:space="preserve">10.10   0.00    3980     </t>
  </si>
  <si>
    <t xml:space="preserve">10.11   0.00    3990     </t>
  </si>
  <si>
    <t xml:space="preserve">10.12   0.00    4000     </t>
  </si>
  <si>
    <t xml:space="preserve">10.13   0.00    4000     </t>
  </si>
  <si>
    <t xml:space="preserve">10.14   0.00    4010     </t>
  </si>
  <si>
    <t xml:space="preserve">10.15   0.00    4020     </t>
  </si>
  <si>
    <t xml:space="preserve">10.16   0.00    4020     </t>
  </si>
  <si>
    <t xml:space="preserve">10.17   0.00    4030     </t>
  </si>
  <si>
    <t xml:space="preserve">10.18   0.00    4040     </t>
  </si>
  <si>
    <t xml:space="preserve">10.19   0.00    4050     </t>
  </si>
  <si>
    <t xml:space="preserve">10.20   0.00    4050     </t>
  </si>
  <si>
    <t xml:space="preserve">10.21   0.00    4060     </t>
  </si>
  <si>
    <t xml:space="preserve">10.22   0.00    4070     </t>
  </si>
  <si>
    <t xml:space="preserve">10.23   0.00    4070     </t>
  </si>
  <si>
    <t xml:space="preserve">10.24   0.00    4080     </t>
  </si>
  <si>
    <t xml:space="preserve">10.25   0.00    4090     </t>
  </si>
  <si>
    <t xml:space="preserve">10.26   0.00    4090     </t>
  </si>
  <si>
    <t xml:space="preserve">10.27   0.00    4100     </t>
  </si>
  <si>
    <t xml:space="preserve">10.28   0.00    4110     </t>
  </si>
  <si>
    <t xml:space="preserve">10.29   0.00    4110     </t>
  </si>
  <si>
    <t xml:space="preserve">10.30   0.00    4120     </t>
  </si>
  <si>
    <t xml:space="preserve">10.31   0.00    4130     </t>
  </si>
  <si>
    <t xml:space="preserve">10.32   0.00    4140     </t>
  </si>
  <si>
    <t xml:space="preserve">10.33   0.00    4140     </t>
  </si>
  <si>
    <t xml:space="preserve">10.34   0.00    4150     </t>
  </si>
  <si>
    <t xml:space="preserve">10.35   0.00    4160     </t>
  </si>
  <si>
    <t xml:space="preserve">10.36   0.00    4160     </t>
  </si>
  <si>
    <t xml:space="preserve">10.37   0.00    4170     </t>
  </si>
  <si>
    <t xml:space="preserve">10.38   0.00    4180     </t>
  </si>
  <si>
    <t xml:space="preserve">10.39   0.00    4180     </t>
  </si>
  <si>
    <t xml:space="preserve">10.40   0.00    4190     </t>
  </si>
  <si>
    <t xml:space="preserve">10.41   0.00    4200     </t>
  </si>
  <si>
    <t xml:space="preserve">10.42   0.00    4200     </t>
  </si>
  <si>
    <t xml:space="preserve">10.43   0.00    4210     </t>
  </si>
  <si>
    <t xml:space="preserve">10.44   0.00    4220     </t>
  </si>
  <si>
    <t xml:space="preserve">10.45   0.00    4230     </t>
  </si>
  <si>
    <t xml:space="preserve">10.46   0.00    4230     </t>
  </si>
  <si>
    <t xml:space="preserve">10.47   0.00    4240     </t>
  </si>
  <si>
    <t xml:space="preserve">10.48   0.00    4250     </t>
  </si>
  <si>
    <t xml:space="preserve">10.49   0.00    4250     </t>
  </si>
  <si>
    <t xml:space="preserve">10.50   0.00    4260     </t>
  </si>
  <si>
    <t xml:space="preserve">10.51   0.00    4270     </t>
  </si>
  <si>
    <t xml:space="preserve">10.52   0.00    4280     </t>
  </si>
  <si>
    <t xml:space="preserve">10.53   0.00    4280     </t>
  </si>
  <si>
    <t xml:space="preserve">10.54   0.00    4290     </t>
  </si>
  <si>
    <t xml:space="preserve">10.55   0.00    4300     </t>
  </si>
  <si>
    <t xml:space="preserve">10.56   0.00    4300     </t>
  </si>
  <si>
    <t xml:space="preserve">10.57   0.00    4310     </t>
  </si>
  <si>
    <t xml:space="preserve">10.58   0.00    4320     </t>
  </si>
  <si>
    <t xml:space="preserve">10.59   0.00    4320     </t>
  </si>
  <si>
    <t xml:space="preserve">10.60   0.00    4330     </t>
  </si>
  <si>
    <t xml:space="preserve">10.61   0.00    4340     </t>
  </si>
  <si>
    <t xml:space="preserve">10.62   0.00    4350     </t>
  </si>
  <si>
    <t xml:space="preserve">10.63   0.00    4350     </t>
  </si>
  <si>
    <t xml:space="preserve">10.64   0.00    4360     </t>
  </si>
  <si>
    <t xml:space="preserve">10.65   0.00    4370     </t>
  </si>
  <si>
    <t xml:space="preserve">10.66   0.00    4370     </t>
  </si>
  <si>
    <t xml:space="preserve">10.67   0.00    4380     </t>
  </si>
  <si>
    <t xml:space="preserve">10.68   0.00    4390     </t>
  </si>
  <si>
    <t xml:space="preserve">10.69   0.00    4400     </t>
  </si>
  <si>
    <t xml:space="preserve">10.70   0.00    4400     </t>
  </si>
  <si>
    <t xml:space="preserve">10.71   0.00    4410     </t>
  </si>
  <si>
    <t xml:space="preserve">10.72   0.00    4420     </t>
  </si>
  <si>
    <t xml:space="preserve">10.73   0.00    4420     </t>
  </si>
  <si>
    <t xml:space="preserve">10.74   0.00    4430     </t>
  </si>
  <si>
    <t xml:space="preserve">10.75   0.00    4440     </t>
  </si>
  <si>
    <t xml:space="preserve">10.76   0.00    4450     </t>
  </si>
  <si>
    <t xml:space="preserve">10.77   0.00    4450     </t>
  </si>
  <si>
    <t xml:space="preserve">10.78   0.00    4460     </t>
  </si>
  <si>
    <t xml:space="preserve">10.79   0.00    4470     </t>
  </si>
  <si>
    <t xml:space="preserve">10.80   0.00    4470     </t>
  </si>
  <si>
    <t xml:space="preserve">10.81   0.00    4480     </t>
  </si>
  <si>
    <t xml:space="preserve">10.82   0.00    4490     </t>
  </si>
  <si>
    <t xml:space="preserve">10.83   0.00    4500     </t>
  </si>
  <si>
    <t xml:space="preserve">10.84   0.00    4500     </t>
  </si>
  <si>
    <t xml:space="preserve">10.85   0.00    4510     </t>
  </si>
  <si>
    <t xml:space="preserve">10.86   0.00    4520     </t>
  </si>
  <si>
    <t xml:space="preserve">10.87   0.00    4520     </t>
  </si>
  <si>
    <t xml:space="preserve">10.88   0.00    4530     </t>
  </si>
  <si>
    <t xml:space="preserve">10.89   0.00    4540     </t>
  </si>
  <si>
    <t xml:space="preserve">10.90   0.00    4550     </t>
  </si>
  <si>
    <t xml:space="preserve">10.91   0.00    4550     </t>
  </si>
  <si>
    <t xml:space="preserve">10.92   0.00    4560     </t>
  </si>
  <si>
    <t xml:space="preserve">10.93   0.00    4570     </t>
  </si>
  <si>
    <t xml:space="preserve">10.94   0.00    4570     </t>
  </si>
  <si>
    <t xml:space="preserve">10.95   0.00    4580     </t>
  </si>
  <si>
    <t xml:space="preserve">10.96   0.00    4590     </t>
  </si>
  <si>
    <t xml:space="preserve">10.97   0.00    4600     </t>
  </si>
  <si>
    <t xml:space="preserve">10.98   0.00    4600     </t>
  </si>
  <si>
    <t xml:space="preserve">10.99   0.00    4610     </t>
  </si>
  <si>
    <t xml:space="preserve">11.00   0.00    4620     </t>
  </si>
  <si>
    <t xml:space="preserve">11.01   0.00    4630     </t>
  </si>
  <si>
    <t xml:space="preserve">11.02   0.00    4630     </t>
  </si>
  <si>
    <t xml:space="preserve">11.03   0.00    4640     </t>
  </si>
  <si>
    <t xml:space="preserve">11.04   0.00    4650     </t>
  </si>
  <si>
    <t xml:space="preserve">11.05   0.00    4650     </t>
  </si>
  <si>
    <t xml:space="preserve">11.06   0.00    4660     </t>
  </si>
  <si>
    <t xml:space="preserve">11.07   0.00    4670     </t>
  </si>
  <si>
    <t xml:space="preserve">11.08   0.00    4680     </t>
  </si>
  <si>
    <t xml:space="preserve">11.09   0.00    4680     </t>
  </si>
  <si>
    <t xml:space="preserve">11.10   0.00    4690     </t>
  </si>
  <si>
    <t xml:space="preserve">11.11   0.00    4700     </t>
  </si>
  <si>
    <t xml:space="preserve">11.12   0.00    4710     </t>
  </si>
  <si>
    <t xml:space="preserve">11.13   0.00    4710     </t>
  </si>
  <si>
    <t xml:space="preserve">11.14   0.00    4720     </t>
  </si>
  <si>
    <t xml:space="preserve">11.15   0.00    4730     </t>
  </si>
  <si>
    <t xml:space="preserve">11.16   0.00    4730     </t>
  </si>
  <si>
    <t xml:space="preserve">11.17   0.00    4740     </t>
  </si>
  <si>
    <t xml:space="preserve">11.18   0.00    4750     </t>
  </si>
  <si>
    <t xml:space="preserve">11.19   0.00    4760     </t>
  </si>
  <si>
    <t xml:space="preserve">11.20   0.00    4760     </t>
  </si>
  <si>
    <t xml:space="preserve">11.21   0.00    4770     </t>
  </si>
  <si>
    <t xml:space="preserve">11.22   0.00    4780     </t>
  </si>
  <si>
    <t xml:space="preserve">11.23   0.00    4790     </t>
  </si>
  <si>
    <t xml:space="preserve">11.24   0.00    4790     </t>
  </si>
  <si>
    <t xml:space="preserve">11.25   0.00    4800     </t>
  </si>
  <si>
    <t xml:space="preserve">11.26   0.00    4810     </t>
  </si>
  <si>
    <t xml:space="preserve">11.27   0.00    4820     </t>
  </si>
  <si>
    <t xml:space="preserve">11.28   0.00    4820     </t>
  </si>
  <si>
    <t xml:space="preserve">11.29   0.00    4830     </t>
  </si>
  <si>
    <t xml:space="preserve">11.30   0.00    4840     </t>
  </si>
  <si>
    <t xml:space="preserve">11.31   0.00    4850     </t>
  </si>
  <si>
    <t xml:space="preserve">11.32   0.00    4850     </t>
  </si>
  <si>
    <t xml:space="preserve">11.33   0.00    4860     </t>
  </si>
  <si>
    <t xml:space="preserve">11.34   0.00    4870     </t>
  </si>
  <si>
    <t xml:space="preserve">11.35   0.00    4870     </t>
  </si>
  <si>
    <t xml:space="preserve">11.36   0.00    4880     </t>
  </si>
  <si>
    <t xml:space="preserve">11.37   0.00    4890     </t>
  </si>
  <si>
    <t xml:space="preserve">11.38   0.00    4900     </t>
  </si>
  <si>
    <t xml:space="preserve">11.39   0.00    4900     </t>
  </si>
  <si>
    <t xml:space="preserve">11.40   0.00    4910     </t>
  </si>
  <si>
    <t xml:space="preserve">11.41   0.00    4920     </t>
  </si>
  <si>
    <t xml:space="preserve">11.42   0.00    4930     </t>
  </si>
  <si>
    <t xml:space="preserve">11.43   0.00    4930     </t>
  </si>
  <si>
    <t xml:space="preserve">11.44   0.00    4940     </t>
  </si>
  <si>
    <t xml:space="preserve">11.45   0.00    4950     </t>
  </si>
  <si>
    <t xml:space="preserve">11.46   0.00    4960     </t>
  </si>
  <si>
    <t xml:space="preserve">11.47   0.00    4960     </t>
  </si>
  <si>
    <t xml:space="preserve">11.48   0.00    4970     </t>
  </si>
  <si>
    <t xml:space="preserve">11.49   0.00    4980     </t>
  </si>
  <si>
    <t xml:space="preserve">11.50   0.00    4990     </t>
  </si>
  <si>
    <t xml:space="preserve">11.51   0.00    4990     </t>
  </si>
  <si>
    <t xml:space="preserve">11.52   0.00    5000     </t>
  </si>
  <si>
    <t xml:space="preserve">11.53   0.00    5010     </t>
  </si>
  <si>
    <t xml:space="preserve">11.54   0.00    5020     </t>
  </si>
  <si>
    <t xml:space="preserve">11.55   0.00    5020     </t>
  </si>
  <si>
    <t xml:space="preserve">11.56   0.00    5030     </t>
  </si>
  <si>
    <t xml:space="preserve">11.57   0.00    5040     </t>
  </si>
  <si>
    <t xml:space="preserve">11.58   0.00    5050     </t>
  </si>
  <si>
    <t xml:space="preserve">11.59   0.00    5050     </t>
  </si>
  <si>
    <t xml:space="preserve">11.60   0.00    5060     </t>
  </si>
  <si>
    <t xml:space="preserve">11.61   0.00    5070     </t>
  </si>
  <si>
    <t xml:space="preserve">11.62   0.00    5080     </t>
  </si>
  <si>
    <t xml:space="preserve">11.63   0.00    5080     </t>
  </si>
  <si>
    <t xml:space="preserve">11.64   0.00    5090     </t>
  </si>
  <si>
    <t xml:space="preserve">11.65   0.00    5100     </t>
  </si>
  <si>
    <t xml:space="preserve">11.66   0.00    5110     </t>
  </si>
  <si>
    <t xml:space="preserve">11.67   0.00    5110     </t>
  </si>
  <si>
    <t xml:space="preserve">11.68   0.00    5120     </t>
  </si>
  <si>
    <t xml:space="preserve">11.69   0.00    5130     </t>
  </si>
  <si>
    <t xml:space="preserve">11.70   0.00    5140     </t>
  </si>
  <si>
    <t xml:space="preserve">11.71   0.00    5140     </t>
  </si>
  <si>
    <t xml:space="preserve">11.72   0.00    5150     </t>
  </si>
  <si>
    <t xml:space="preserve">11.73   0.00    5160     </t>
  </si>
  <si>
    <t xml:space="preserve">11.74   0.00    5170     </t>
  </si>
  <si>
    <t xml:space="preserve">11.75   0.00    5180     </t>
  </si>
  <si>
    <t xml:space="preserve">11.76   0.00    5180     </t>
  </si>
  <si>
    <t xml:space="preserve">11.77   0.00    5190     </t>
  </si>
  <si>
    <t xml:space="preserve">11.78   0.00    5200     </t>
  </si>
  <si>
    <t xml:space="preserve">11.79   0.00    5210     </t>
  </si>
  <si>
    <t xml:space="preserve">11.80   0.00    5210     </t>
  </si>
  <si>
    <t xml:space="preserve">11.81   0.00    5220     </t>
  </si>
  <si>
    <t xml:space="preserve">11.82   0.00    5230     </t>
  </si>
  <si>
    <t xml:space="preserve">11.83   0.00    5240     </t>
  </si>
  <si>
    <t xml:space="preserve">11.84   0.00    5240     </t>
  </si>
  <si>
    <t xml:space="preserve">11.85   0.00    5250     </t>
  </si>
  <si>
    <t xml:space="preserve">11.86   0.00    5260     </t>
  </si>
  <si>
    <t xml:space="preserve">11.87   0.00    5270     </t>
  </si>
  <si>
    <t xml:space="preserve">11.88   0.00    5270     </t>
  </si>
  <si>
    <t xml:space="preserve">11.89   0.00    5280     </t>
  </si>
  <si>
    <t xml:space="preserve">11.90   0.00    5290     </t>
  </si>
  <si>
    <t xml:space="preserve">11.91   0.00    5300     </t>
  </si>
  <si>
    <t xml:space="preserve">11.92   0.00    5300     </t>
  </si>
  <si>
    <t xml:space="preserve">11.93   0.00    5310     </t>
  </si>
  <si>
    <t xml:space="preserve">11.94   0.00    5320     </t>
  </si>
  <si>
    <t xml:space="preserve">11.95   0.00    5330     </t>
  </si>
  <si>
    <t xml:space="preserve">11.96   0.00    5340     </t>
  </si>
  <si>
    <t xml:space="preserve">11.97   0.00    5340     </t>
  </si>
  <si>
    <t xml:space="preserve">11.98   0.00    5350     </t>
  </si>
  <si>
    <t xml:space="preserve">11.99   0.00    5360     </t>
  </si>
  <si>
    <t xml:space="preserve">12.00   0.00    5370     </t>
  </si>
  <si>
    <t xml:space="preserve">12.01   0.00    5370     </t>
  </si>
  <si>
    <t xml:space="preserve">12.02   0.00    5380     </t>
  </si>
  <si>
    <t xml:space="preserve">12.03   0.00    5390     </t>
  </si>
  <si>
    <t xml:space="preserve">12.04   0.00    5400     </t>
  </si>
  <si>
    <t xml:space="preserve">12.05   0.00    5410     </t>
  </si>
  <si>
    <t xml:space="preserve">12.06   0.00    5410     </t>
  </si>
  <si>
    <t xml:space="preserve">12.07   0.00    5420     </t>
  </si>
  <si>
    <t xml:space="preserve">12.08   0.00    5430     </t>
  </si>
  <si>
    <t xml:space="preserve">12.09   0.00    5440     </t>
  </si>
  <si>
    <t xml:space="preserve">12.10   0.00    5440     </t>
  </si>
  <si>
    <t xml:space="preserve">12.11   0.00    5450     </t>
  </si>
  <si>
    <t xml:space="preserve">12.12   0.00    5460     </t>
  </si>
  <si>
    <t xml:space="preserve">12.13   0.00    5470     </t>
  </si>
  <si>
    <t xml:space="preserve">12.14   0.00    5470     </t>
  </si>
  <si>
    <t xml:space="preserve">12.15   0.00    5480     </t>
  </si>
  <si>
    <t xml:space="preserve">12.16   0.00    5490     </t>
  </si>
  <si>
    <t xml:space="preserve">12.17   0.00    5500     </t>
  </si>
  <si>
    <t xml:space="preserve">12.18   0.00    5510     </t>
  </si>
  <si>
    <t xml:space="preserve">12.19   0.00    5510     </t>
  </si>
  <si>
    <t xml:space="preserve">12.20   0.00    5520     </t>
  </si>
  <si>
    <t xml:space="preserve">12.21   0.00    5530     </t>
  </si>
  <si>
    <t xml:space="preserve">12.22   0.00    5540     </t>
  </si>
  <si>
    <t xml:space="preserve">12.23   0.00    5550     </t>
  </si>
  <si>
    <t xml:space="preserve">12.24   0.00    5550     </t>
  </si>
  <si>
    <t xml:space="preserve">12.25   0.00    5560     </t>
  </si>
  <si>
    <t xml:space="preserve">12.26   0.00    5570     </t>
  </si>
  <si>
    <t xml:space="preserve">12.27   0.00    5580     </t>
  </si>
  <si>
    <t xml:space="preserve">12.28   0.00    5580     </t>
  </si>
  <si>
    <t xml:space="preserve">12.29   0.00    5590     </t>
  </si>
  <si>
    <t xml:space="preserve">12.30   0.00    5600     </t>
  </si>
  <si>
    <t xml:space="preserve">12.31   0.00    5610     </t>
  </si>
  <si>
    <t xml:space="preserve">12.32   0.00    5620     </t>
  </si>
  <si>
    <t xml:space="preserve">12.33   0.00    5620     </t>
  </si>
  <si>
    <t xml:space="preserve">12.34   0.00    5630     </t>
  </si>
  <si>
    <t xml:space="preserve">12.35   0.00    5640     </t>
  </si>
  <si>
    <t xml:space="preserve">12.36   0.00    5650     </t>
  </si>
  <si>
    <t xml:space="preserve">12.37   0.00    5650     </t>
  </si>
  <si>
    <t xml:space="preserve">12.38   0.00    5660     </t>
  </si>
  <si>
    <t xml:space="preserve">12.39   0.00    5670     </t>
  </si>
  <si>
    <t xml:space="preserve">12.40   0.00    5680     </t>
  </si>
  <si>
    <t xml:space="preserve">12.41   0.00    5690     </t>
  </si>
  <si>
    <t xml:space="preserve">12.42   0.00    5690     </t>
  </si>
  <si>
    <t xml:space="preserve">12.43   0.00    5700     </t>
  </si>
  <si>
    <t xml:space="preserve">12.44   0.00    5710     </t>
  </si>
  <si>
    <t xml:space="preserve">12.45   0.00    5720     </t>
  </si>
  <si>
    <t xml:space="preserve">12.46   0.00    5730     </t>
  </si>
  <si>
    <t xml:space="preserve">12.47   0.00    5730     </t>
  </si>
  <si>
    <t xml:space="preserve">12.48   0.00    5740     </t>
  </si>
  <si>
    <t xml:space="preserve">12.49   0.00    5750     </t>
  </si>
  <si>
    <t xml:space="preserve">12.50   0.00    5760     </t>
  </si>
  <si>
    <t xml:space="preserve">12.51   0.00    5770     </t>
  </si>
  <si>
    <t xml:space="preserve">12.52   0.00    5770     </t>
  </si>
  <si>
    <t xml:space="preserve">12.53   0.00    5780     </t>
  </si>
  <si>
    <t xml:space="preserve">12.54   0.00    5790     </t>
  </si>
  <si>
    <t xml:space="preserve">12.55   0.00    5800     </t>
  </si>
  <si>
    <t xml:space="preserve">12.56   0.00    5810     </t>
  </si>
  <si>
    <t xml:space="preserve">12.57   0.00    5810     </t>
  </si>
  <si>
    <t xml:space="preserve">12.58   0.00    5820     </t>
  </si>
  <si>
    <t xml:space="preserve">12.59   0.00    5830     </t>
  </si>
  <si>
    <t xml:space="preserve">12.60   0.00    5840     </t>
  </si>
  <si>
    <t xml:space="preserve">12.61   0.00    5850     </t>
  </si>
  <si>
    <t xml:space="preserve">12.62   0.00    5850     </t>
  </si>
  <si>
    <t xml:space="preserve">12.63   0.00    5860     </t>
  </si>
  <si>
    <t xml:space="preserve">12.64   0.00    5870     </t>
  </si>
  <si>
    <t xml:space="preserve">12.65   0.00    5880     </t>
  </si>
  <si>
    <t xml:space="preserve">12.66   0.00    5890     </t>
  </si>
  <si>
    <t xml:space="preserve">12.67   0.00    5890     </t>
  </si>
  <si>
    <t xml:space="preserve">12.68   0.00    5900     </t>
  </si>
  <si>
    <t xml:space="preserve">12.69   0.00    5910     </t>
  </si>
  <si>
    <t xml:space="preserve">12.70   0.00    5920     </t>
  </si>
  <si>
    <t xml:space="preserve">12.71   0.00    5930     </t>
  </si>
  <si>
    <t xml:space="preserve">12.72   0.00    5930     </t>
  </si>
  <si>
    <t xml:space="preserve">12.73   0.00    5940     </t>
  </si>
  <si>
    <t xml:space="preserve">12.74   0.00    5950     </t>
  </si>
  <si>
    <t xml:space="preserve">12.75   0.00    5960     </t>
  </si>
  <si>
    <t xml:space="preserve">12.76   0.00    5970     </t>
  </si>
  <si>
    <t xml:space="preserve">12.77   0.00    5970     </t>
  </si>
  <si>
    <t xml:space="preserve">12.78   0.00    5980     </t>
  </si>
  <si>
    <t xml:space="preserve">12.79   0.00    5990     </t>
  </si>
  <si>
    <t xml:space="preserve">12.80   0.00    6000     </t>
  </si>
  <si>
    <t xml:space="preserve">12.81   0.00    6010     </t>
  </si>
  <si>
    <t xml:space="preserve">12.82   0.00    6010     </t>
  </si>
  <si>
    <t xml:space="preserve">12.83   0.00    6020     </t>
  </si>
  <si>
    <t xml:space="preserve">12.84   0.00    6030     </t>
  </si>
  <si>
    <t xml:space="preserve">12.85   0.00    6040     </t>
  </si>
  <si>
    <t xml:space="preserve">12.86   0.00    6050     </t>
  </si>
  <si>
    <t xml:space="preserve">12.87   0.00    6050     </t>
  </si>
  <si>
    <t xml:space="preserve">12.88   0.00    6060     </t>
  </si>
  <si>
    <t xml:space="preserve">12.89   0.00    6070     </t>
  </si>
  <si>
    <t xml:space="preserve">12.90   0.00    6080     </t>
  </si>
  <si>
    <t xml:space="preserve">12.91   0.00    6090     </t>
  </si>
  <si>
    <t xml:space="preserve">12.92   0.00    6090     </t>
  </si>
  <si>
    <t xml:space="preserve">12.93   0.00    6100     </t>
  </si>
  <si>
    <t xml:space="preserve">12.94   0.00    6110     </t>
  </si>
  <si>
    <t xml:space="preserve">12.95   0.00    6120     </t>
  </si>
  <si>
    <t xml:space="preserve">12.96   0.00    6130     </t>
  </si>
  <si>
    <t xml:space="preserve">12.97   0.00    6140     </t>
  </si>
  <si>
    <t xml:space="preserve">12.98   0.00    6140     </t>
  </si>
  <si>
    <t xml:space="preserve">12.99   0.00    6150     </t>
  </si>
  <si>
    <t xml:space="preserve">13.00   0.00    6160     </t>
  </si>
  <si>
    <t xml:space="preserve">13.01   0.00    6170     </t>
  </si>
  <si>
    <t xml:space="preserve">13.02   0.00    6180     </t>
  </si>
  <si>
    <t xml:space="preserve">13.03   0.00    6180     </t>
  </si>
  <si>
    <t xml:space="preserve">13.04   0.00    6190     </t>
  </si>
  <si>
    <t xml:space="preserve">13.05   0.00    6200     </t>
  </si>
  <si>
    <t xml:space="preserve">13.06   0.00    6210     </t>
  </si>
  <si>
    <t xml:space="preserve">13.07   0.00    6220     </t>
  </si>
  <si>
    <t xml:space="preserve">13.08   0.00    6230     </t>
  </si>
  <si>
    <t xml:space="preserve">13.09   0.00    6230     </t>
  </si>
  <si>
    <t xml:space="preserve">13.10   0.00    6240     </t>
  </si>
  <si>
    <t xml:space="preserve">13.11   0.00    6250     </t>
  </si>
  <si>
    <t xml:space="preserve">13.12   0.00    6260     </t>
  </si>
  <si>
    <t xml:space="preserve">13.13   0.00    6270     </t>
  </si>
  <si>
    <t xml:space="preserve">13.14   0.00    6270     </t>
  </si>
  <si>
    <t xml:space="preserve">13.15   0.00    6280     </t>
  </si>
  <si>
    <t xml:space="preserve">13.16   0.00    6290     </t>
  </si>
  <si>
    <t xml:space="preserve">13.17   0.00    6300     </t>
  </si>
  <si>
    <t xml:space="preserve">13.18   0.00    6310     </t>
  </si>
  <si>
    <t xml:space="preserve">13.19   0.00    6320     </t>
  </si>
  <si>
    <t xml:space="preserve">13.20   0.00    6320     </t>
  </si>
  <si>
    <t xml:space="preserve">13.21   0.00    6330     </t>
  </si>
  <si>
    <t xml:space="preserve">13.22   0.00    6340     </t>
  </si>
  <si>
    <t xml:space="preserve">13.23   0.00    6350     </t>
  </si>
  <si>
    <t xml:space="preserve">13.24   0.00    6360     </t>
  </si>
  <si>
    <t xml:space="preserve">13.25   0.00    6370     </t>
  </si>
  <si>
    <t xml:space="preserve">13.26   0.00    6370     </t>
  </si>
  <si>
    <t xml:space="preserve">13.27   0.00    6380     </t>
  </si>
  <si>
    <t xml:space="preserve">13.28   0.00    6390     </t>
  </si>
  <si>
    <t xml:space="preserve">13.29   0.00    6400     </t>
  </si>
  <si>
    <t xml:space="preserve">13.30   0.00    6410     </t>
  </si>
  <si>
    <t xml:space="preserve">13.31   0.00    6410     </t>
  </si>
  <si>
    <t xml:space="preserve">13.32   0.00    6420     </t>
  </si>
  <si>
    <t xml:space="preserve">13.33   0.00    6430     </t>
  </si>
  <si>
    <t xml:space="preserve">13.34   0.00    6440     </t>
  </si>
  <si>
    <t xml:space="preserve">13.35   0.00    6450     </t>
  </si>
  <si>
    <t xml:space="preserve">13.36   0.00    6460     </t>
  </si>
  <si>
    <t xml:space="preserve">13.37   0.00    6460     </t>
  </si>
  <si>
    <t xml:space="preserve">13.38   0.00    6470     </t>
  </si>
  <si>
    <t xml:space="preserve">13.39   0.00    6480     </t>
  </si>
  <si>
    <t xml:space="preserve">13.40   0.00    6490     </t>
  </si>
  <si>
    <t xml:space="preserve">13.41   0.00    6500     </t>
  </si>
  <si>
    <t xml:space="preserve">13.42   0.00    6510     </t>
  </si>
  <si>
    <t xml:space="preserve">13.43   0.00    6510     </t>
  </si>
  <si>
    <t xml:space="preserve">13.44   0.00    6520     </t>
  </si>
  <si>
    <t xml:space="preserve">13.45   0.00    6530     </t>
  </si>
  <si>
    <t xml:space="preserve">13.46   0.00    6540     </t>
  </si>
  <si>
    <t xml:space="preserve">13.47   0.00    6550     </t>
  </si>
  <si>
    <t xml:space="preserve">13.48   0.00    6560     </t>
  </si>
  <si>
    <t xml:space="preserve">13.49   0.00    6560     </t>
  </si>
  <si>
    <t xml:space="preserve">13.50   0.00    6570     </t>
  </si>
  <si>
    <t xml:space="preserve">13.51   0.00    6580     </t>
  </si>
  <si>
    <t xml:space="preserve">13.52   0.00    6590     </t>
  </si>
  <si>
    <t xml:space="preserve">13.53   0.00    6600     </t>
  </si>
  <si>
    <t xml:space="preserve">13.54   0.00    6610     </t>
  </si>
  <si>
    <t xml:space="preserve">13.55   0.00    6620     </t>
  </si>
  <si>
    <t xml:space="preserve">13.56   0.00    6620     </t>
  </si>
  <si>
    <t xml:space="preserve">13.57   0.00    6630     </t>
  </si>
  <si>
    <t xml:space="preserve">13.58   0.00    6640     </t>
  </si>
  <si>
    <t xml:space="preserve">13.59   0.00    6650     </t>
  </si>
  <si>
    <t xml:space="preserve">13.60   0.00    6660     </t>
  </si>
  <si>
    <t xml:space="preserve">13.61   0.00    6670     </t>
  </si>
  <si>
    <t xml:space="preserve">13.62   0.00    6670     </t>
  </si>
  <si>
    <t xml:space="preserve">13.63   0.00    6680     </t>
  </si>
  <si>
    <t xml:space="preserve">13.64   0.00    6690     </t>
  </si>
  <si>
    <t xml:space="preserve">13.65   0.00    6700     </t>
  </si>
  <si>
    <t xml:space="preserve">13.66   0.00    6710     </t>
  </si>
  <si>
    <t xml:space="preserve">13.67   0.00    6720     </t>
  </si>
  <si>
    <t xml:space="preserve">13.68   0.00    6720     </t>
  </si>
  <si>
    <t xml:space="preserve">13.69   0.00    6730     </t>
  </si>
  <si>
    <t xml:space="preserve">13.70   0.00    6740     </t>
  </si>
  <si>
    <t xml:space="preserve">13.71   0.00    6750     </t>
  </si>
  <si>
    <t xml:space="preserve">13.72   0.00    6760     </t>
  </si>
  <si>
    <t xml:space="preserve">13.73   0.00    6770     </t>
  </si>
  <si>
    <t xml:space="preserve">13.74   0.00    6780     </t>
  </si>
  <si>
    <t xml:space="preserve">13.75   0.00    6780     </t>
  </si>
  <si>
    <t xml:space="preserve">13.76   0.00    6790     </t>
  </si>
  <si>
    <t xml:space="preserve">13.77   0.00    6800     </t>
  </si>
  <si>
    <t xml:space="preserve">13.78   0.00    6810     </t>
  </si>
  <si>
    <t xml:space="preserve">13.79   0.00    6820     </t>
  </si>
  <si>
    <t xml:space="preserve">13.80   0.00    6830     </t>
  </si>
  <si>
    <t xml:space="preserve">13.81   0.00    6830     </t>
  </si>
  <si>
    <t xml:space="preserve">13.82   0.00    6840     </t>
  </si>
  <si>
    <t xml:space="preserve">13.83   0.00    6850     </t>
  </si>
  <si>
    <t xml:space="preserve">13.84   0.00    6860     </t>
  </si>
  <si>
    <t xml:space="preserve">13.85   0.00    6870     </t>
  </si>
  <si>
    <t xml:space="preserve">13.86   0.00    6880     </t>
  </si>
  <si>
    <t xml:space="preserve">13.87   0.00    6890     </t>
  </si>
  <si>
    <t xml:space="preserve">13.88   0.00    6890     </t>
  </si>
  <si>
    <t xml:space="preserve">13.89   0.00    6900     </t>
  </si>
  <si>
    <t xml:space="preserve">13.90   0.00    6910     </t>
  </si>
  <si>
    <t xml:space="preserve">13.91   0.00    6920     </t>
  </si>
  <si>
    <t xml:space="preserve">13.92   0.00    6930     </t>
  </si>
  <si>
    <t xml:space="preserve">13.93   0.00    6940     </t>
  </si>
  <si>
    <t xml:space="preserve">13.94   0.00    6950     </t>
  </si>
  <si>
    <t xml:space="preserve">13.95   0.00    6950     </t>
  </si>
  <si>
    <t xml:space="preserve">13.96   0.00    6960     </t>
  </si>
  <si>
    <t xml:space="preserve">13.97   0.00    6970     </t>
  </si>
  <si>
    <t xml:space="preserve">13.98   0.00    6980     </t>
  </si>
  <si>
    <t xml:space="preserve">13.99   0.00    6990     </t>
  </si>
  <si>
    <t xml:space="preserve">14.00   0.00    7000     </t>
  </si>
  <si>
    <t xml:space="preserve">14.01   0.00    7010     </t>
  </si>
  <si>
    <t xml:space="preserve">14.02   0.00    7010     </t>
  </si>
  <si>
    <t xml:space="preserve">14.03   0.00    7020     </t>
  </si>
  <si>
    <t xml:space="preserve">14.04   0.00    7030     </t>
  </si>
  <si>
    <t xml:space="preserve">14.05   0.00    7040     </t>
  </si>
  <si>
    <t xml:space="preserve">14.06   0.00    7050     </t>
  </si>
  <si>
    <t xml:space="preserve">14.07   0.00    7060     </t>
  </si>
  <si>
    <t xml:space="preserve">14.08   0.00    7070     </t>
  </si>
  <si>
    <t xml:space="preserve">14.09   0.00    7070     </t>
  </si>
  <si>
    <t xml:space="preserve">14.10   0.00    7080     </t>
  </si>
  <si>
    <t xml:space="preserve">14.11   0.00    7090     </t>
  </si>
  <si>
    <t xml:space="preserve">14.12   0.00    7100     </t>
  </si>
  <si>
    <t xml:space="preserve">14.13   0.00    7110     </t>
  </si>
  <si>
    <t xml:space="preserve">14.14   0.00    7120     </t>
  </si>
  <si>
    <t xml:space="preserve">14.15   0.00    7130     </t>
  </si>
  <si>
    <t xml:space="preserve">14.16   0.00    7140     </t>
  </si>
  <si>
    <t xml:space="preserve">14.17   0.00    7140     </t>
  </si>
  <si>
    <t xml:space="preserve">14.18   0.00    7150     </t>
  </si>
  <si>
    <t xml:space="preserve">14.19   0.00    7160     </t>
  </si>
  <si>
    <t xml:space="preserve">14.20   0.00    7170     </t>
  </si>
  <si>
    <t xml:space="preserve">14.21   0.00    7180     </t>
  </si>
  <si>
    <t xml:space="preserve">14.22   0.00    7190     </t>
  </si>
  <si>
    <t xml:space="preserve">14.23   0.00    7200     </t>
  </si>
  <si>
    <t xml:space="preserve">14.24   0.00    7200     </t>
  </si>
  <si>
    <t xml:space="preserve">14.25   0.00    7210     </t>
  </si>
  <si>
    <t xml:space="preserve">14.26   0.00    7220     </t>
  </si>
  <si>
    <t xml:space="preserve">14.27   0.00    7230     </t>
  </si>
  <si>
    <t xml:space="preserve">14.28   0.00    7240     </t>
  </si>
  <si>
    <t xml:space="preserve">14.29   0.00    7250     </t>
  </si>
  <si>
    <t xml:space="preserve">14.30   0.00    7260     </t>
  </si>
  <si>
    <t xml:space="preserve">14.31   0.00    7270     </t>
  </si>
  <si>
    <t xml:space="preserve">14.32   0.00    7270     </t>
  </si>
  <si>
    <t xml:space="preserve">14.33   0.00    7280     </t>
  </si>
  <si>
    <t xml:space="preserve">14.34   0.00    7290     </t>
  </si>
  <si>
    <t xml:space="preserve">14.35   0.00    7300     </t>
  </si>
  <si>
    <t xml:space="preserve">14.36   0.00    7310     </t>
  </si>
  <si>
    <t xml:space="preserve">14.37   0.00    7320     </t>
  </si>
  <si>
    <t xml:space="preserve">14.38   0.00    7330     </t>
  </si>
  <si>
    <t xml:space="preserve">14.39   0.00    7340     </t>
  </si>
  <si>
    <t xml:space="preserve">14.40   0.00    7340     </t>
  </si>
  <si>
    <t xml:space="preserve">14.41   0.00    7350     </t>
  </si>
  <si>
    <t xml:space="preserve">14.42   0.00    7360     </t>
  </si>
  <si>
    <t xml:space="preserve">14.43   0.00    7370     </t>
  </si>
  <si>
    <t xml:space="preserve">14.44   0.00    7380     </t>
  </si>
  <si>
    <t xml:space="preserve">14.45   0.00    7390     </t>
  </si>
  <si>
    <t xml:space="preserve">14.46   0.00    7400     </t>
  </si>
  <si>
    <t xml:space="preserve">14.47   0.00    7410     </t>
  </si>
  <si>
    <t xml:space="preserve">14.48   0.00    7410     </t>
  </si>
  <si>
    <t xml:space="preserve">14.49   0.00    7420     </t>
  </si>
  <si>
    <t xml:space="preserve">14.50   0.00    7430     </t>
  </si>
  <si>
    <t xml:space="preserve">14.51   0.00    7440     </t>
  </si>
  <si>
    <t xml:space="preserve">14.52   0.00    7450     </t>
  </si>
  <si>
    <t xml:space="preserve">14.53   0.00    7460     </t>
  </si>
  <si>
    <t xml:space="preserve">14.54   0.00    7470     </t>
  </si>
  <si>
    <t xml:space="preserve">14.55   0.00    7480     </t>
  </si>
  <si>
    <t xml:space="preserve">14.56   0.00    7480     </t>
  </si>
  <si>
    <t xml:space="preserve">14.57   0.00    7490     </t>
  </si>
  <si>
    <t xml:space="preserve">14.58   0.00    7500     </t>
  </si>
  <si>
    <t xml:space="preserve">14.59   0.00    7510     </t>
  </si>
  <si>
    <t xml:space="preserve">14.60   0.00    7520     </t>
  </si>
  <si>
    <t xml:space="preserve">14.61   0.00    7530     </t>
  </si>
  <si>
    <t xml:space="preserve">14.62   0.00    7540     </t>
  </si>
  <si>
    <t xml:space="preserve">14.63   0.00    7550     </t>
  </si>
  <si>
    <t xml:space="preserve">14.64   0.00    7560     </t>
  </si>
  <si>
    <t xml:space="preserve">14.65   0.00    7560     </t>
  </si>
  <si>
    <t xml:space="preserve">14.66   0.00    7570     </t>
  </si>
  <si>
    <t xml:space="preserve">14.67   0.00    7580     </t>
  </si>
  <si>
    <t xml:space="preserve">14.68   0.00    7590     </t>
  </si>
  <si>
    <t xml:space="preserve">14.69   0.00    7600     </t>
  </si>
  <si>
    <t xml:space="preserve">14.70   0.00    7610     </t>
  </si>
  <si>
    <t xml:space="preserve">14.71   0.00    7620     </t>
  </si>
  <si>
    <t xml:space="preserve">14.72   0.00    7630     </t>
  </si>
  <si>
    <t xml:space="preserve">14.73   0.00    7640     </t>
  </si>
  <si>
    <t xml:space="preserve">14.74   0.00    7640     </t>
  </si>
  <si>
    <t xml:space="preserve">14.75   0.00    7650     </t>
  </si>
  <si>
    <t xml:space="preserve">14.76   0.00    7660     </t>
  </si>
  <si>
    <t xml:space="preserve">14.77   0.00    7670     </t>
  </si>
  <si>
    <t xml:space="preserve">14.78   0.00    7680     </t>
  </si>
  <si>
    <t xml:space="preserve">14.79   0.00    7690     </t>
  </si>
  <si>
    <t xml:space="preserve">14.80   0.00    7700     </t>
  </si>
  <si>
    <t xml:space="preserve">14.81   0.00    7710     </t>
  </si>
  <si>
    <t xml:space="preserve">14.82   0.00    7720     </t>
  </si>
  <si>
    <t xml:space="preserve">14.83   0.00    7720     </t>
  </si>
  <si>
    <t xml:space="preserve">14.84   0.00    7730     </t>
  </si>
  <si>
    <t xml:space="preserve">14.85   0.00    7740     </t>
  </si>
  <si>
    <t xml:space="preserve">14.86   0.00    7750     </t>
  </si>
  <si>
    <t xml:space="preserve">14.87   0.00    7760     </t>
  </si>
  <si>
    <t xml:space="preserve">14.88   0.00    7770     </t>
  </si>
  <si>
    <t xml:space="preserve">14.89   0.00    7780     </t>
  </si>
  <si>
    <t xml:space="preserve">14.90   0.00    7790     </t>
  </si>
  <si>
    <t xml:space="preserve">14.91   0.00    7800     </t>
  </si>
  <si>
    <t xml:space="preserve">14.92   0.00    7810     </t>
  </si>
  <si>
    <t xml:space="preserve">14.93   0.00    7810     </t>
  </si>
  <si>
    <t xml:space="preserve">14.94   0.00    7820     </t>
  </si>
  <si>
    <t xml:space="preserve">14.95   0.00    7830     </t>
  </si>
  <si>
    <t xml:space="preserve">14.96   0.00    7840     </t>
  </si>
  <si>
    <t xml:space="preserve">14.97   0.00    7850     </t>
  </si>
  <si>
    <t xml:space="preserve">14.98   0.00    7860     </t>
  </si>
  <si>
    <t xml:space="preserve">14.99   0.00    7870     </t>
  </si>
  <si>
    <t xml:space="preserve">15.00   0.00    7880     </t>
  </si>
  <si>
    <t xml:space="preserve">15.01   0.00    7890     </t>
  </si>
  <si>
    <t xml:space="preserve">15.02   0.00    7900     </t>
  </si>
  <si>
    <t xml:space="preserve">15.03   0.00    7900     </t>
  </si>
  <si>
    <t xml:space="preserve">15.04   0.00    7910     </t>
  </si>
  <si>
    <t xml:space="preserve">15.05   0.00    7920     </t>
  </si>
  <si>
    <t xml:space="preserve">15.06   0.00    7930     </t>
  </si>
  <si>
    <t xml:space="preserve">15.07   0.00    7940     </t>
  </si>
  <si>
    <t xml:space="preserve">15.08   0.00    7950     </t>
  </si>
  <si>
    <t xml:space="preserve">15.09   0.00    7960     </t>
  </si>
  <si>
    <t xml:space="preserve">15.10   0.00    7970     </t>
  </si>
  <si>
    <t xml:space="preserve">15.11   0.00    7980     </t>
  </si>
  <si>
    <t xml:space="preserve">15.12   0.00    7990     </t>
  </si>
  <si>
    <t xml:space="preserve">15.13   0.00    7990     </t>
  </si>
  <si>
    <t xml:space="preserve">15.14   0.00    8000     </t>
  </si>
  <si>
    <t xml:space="preserve">15.15   0.00    8010     </t>
  </si>
  <si>
    <t xml:space="preserve">15.16   0.00    8020     </t>
  </si>
  <si>
    <t xml:space="preserve">15.17   0.00    8030     </t>
  </si>
  <si>
    <t xml:space="preserve">15.18   0.00    8040     </t>
  </si>
  <si>
    <t xml:space="preserve">15.19   0.00    8050     </t>
  </si>
  <si>
    <t xml:space="preserve">15.20   0.00    8060     </t>
  </si>
  <si>
    <t xml:space="preserve">15.21   0.00    8070     </t>
  </si>
  <si>
    <t xml:space="preserve">15.22   0.00    8080     </t>
  </si>
  <si>
    <t xml:space="preserve">15.23   0.00    8090     </t>
  </si>
  <si>
    <t xml:space="preserve">15.24   0.00    8090     </t>
  </si>
  <si>
    <t xml:space="preserve">15.25   0.00    8100     </t>
  </si>
  <si>
    <t xml:space="preserve">15.26   0.00    8110     </t>
  </si>
  <si>
    <t xml:space="preserve">15.27   0.00    8120     </t>
  </si>
  <si>
    <t xml:space="preserve">15.28   0.00    8130     </t>
  </si>
  <si>
    <t xml:space="preserve">15.29   0.00    8140     </t>
  </si>
  <si>
    <t xml:space="preserve">15.30   0.00    8150     </t>
  </si>
  <si>
    <t xml:space="preserve">15.31   0.00    8160     </t>
  </si>
  <si>
    <t xml:space="preserve">15.32   0.00    8170     </t>
  </si>
  <si>
    <t xml:space="preserve">15.33   0.00    8180     </t>
  </si>
  <si>
    <t xml:space="preserve">15.34   0.00    8190     </t>
  </si>
  <si>
    <t xml:space="preserve">15.35   0.00    8190     </t>
  </si>
  <si>
    <t xml:space="preserve">15.36   0.00    8200     </t>
  </si>
  <si>
    <t xml:space="preserve">15.37   0.00    8210     </t>
  </si>
  <si>
    <t xml:space="preserve">15.38   0.00    8220     </t>
  </si>
  <si>
    <t xml:space="preserve">15.39   0.00    8230     </t>
  </si>
  <si>
    <t xml:space="preserve">15.40   0.00    8240     </t>
  </si>
  <si>
    <t xml:space="preserve">15.41   0.00    8250     </t>
  </si>
  <si>
    <t xml:space="preserve">15.42   0.00    8260     </t>
  </si>
  <si>
    <t xml:space="preserve">15.43   0.00    8270     </t>
  </si>
  <si>
    <t xml:space="preserve">15.44   0.00    8280     </t>
  </si>
  <si>
    <t xml:space="preserve">15.45   0.00    8290     </t>
  </si>
  <si>
    <t xml:space="preserve">15.46   0.00    8300     </t>
  </si>
  <si>
    <t xml:space="preserve">15.47   0.00    8310     </t>
  </si>
  <si>
    <t xml:space="preserve">15.48   0.00    8310     </t>
  </si>
  <si>
    <t xml:space="preserve">15.49   0.00    8320     </t>
  </si>
  <si>
    <t xml:space="preserve">15.50   0.00    8330     </t>
  </si>
  <si>
    <t xml:space="preserve">15.51   0.00    8340     </t>
  </si>
  <si>
    <t xml:space="preserve">15.52   0.00    8350     </t>
  </si>
  <si>
    <t xml:space="preserve">15.53   0.00    8360     </t>
  </si>
  <si>
    <t xml:space="preserve">15.54   0.00    8370     </t>
  </si>
  <si>
    <t xml:space="preserve">15.55   0.00    8380     </t>
  </si>
  <si>
    <t xml:space="preserve">15.56   0.00    8390     </t>
  </si>
  <si>
    <t xml:space="preserve">15.57   0.00    8400     </t>
  </si>
  <si>
    <t xml:space="preserve">15.58   0.00    8410     </t>
  </si>
  <si>
    <t xml:space="preserve">15.59   0.00    8420     </t>
  </si>
  <si>
    <t xml:space="preserve">15.60   0.00    8430     </t>
  </si>
  <si>
    <t xml:space="preserve">15.61   0.00    8430     </t>
  </si>
  <si>
    <t xml:space="preserve">15.62   0.00    8440     </t>
  </si>
  <si>
    <t xml:space="preserve">15.63   0.00    8450     </t>
  </si>
  <si>
    <t xml:space="preserve">15.64   0.00    8460     </t>
  </si>
  <si>
    <t xml:space="preserve">15.65   0.00    8470     </t>
  </si>
  <si>
    <t xml:space="preserve">15.66   0.00    8480     </t>
  </si>
  <si>
    <t xml:space="preserve">15.67   0.00    8490     </t>
  </si>
  <si>
    <t xml:space="preserve">15.68   0.00    8500     </t>
  </si>
  <si>
    <t xml:space="preserve">15.69   0.00    8510     </t>
  </si>
  <si>
    <t xml:space="preserve">15.70   0.00    8520     </t>
  </si>
  <si>
    <t xml:space="preserve">15.71   0.00    8530     </t>
  </si>
  <si>
    <t xml:space="preserve">15.72   0.00    8540     </t>
  </si>
  <si>
    <t xml:space="preserve">15.73   0.00    8550     </t>
  </si>
  <si>
    <t xml:space="preserve">15.74   0.00    8560     </t>
  </si>
  <si>
    <t xml:space="preserve">15.75   0.00    8560     </t>
  </si>
  <si>
    <t xml:space="preserve">15.76   0.00    8570     </t>
  </si>
  <si>
    <t xml:space="preserve">15.77   0.00    8580     </t>
  </si>
  <si>
    <t xml:space="preserve">15.78   0.00    8590     </t>
  </si>
  <si>
    <t xml:space="preserve">15.79   0.00    8600     </t>
  </si>
  <si>
    <t xml:space="preserve">15.80   0.00    8610     </t>
  </si>
  <si>
    <t xml:space="preserve">15.81   0.00    8620     </t>
  </si>
  <si>
    <t xml:space="preserve">15.82   0.00    8630     </t>
  </si>
  <si>
    <t xml:space="preserve">15.83   0.00    8640     </t>
  </si>
  <si>
    <t xml:space="preserve">15.84   0.00    8650     </t>
  </si>
  <si>
    <t xml:space="preserve">15.85   0.00    8660     </t>
  </si>
  <si>
    <t xml:space="preserve">15.86   0.00    8670     </t>
  </si>
  <si>
    <t xml:space="preserve">15.87   0.00    8680     </t>
  </si>
  <si>
    <t xml:space="preserve">15.88   0.00    8690     </t>
  </si>
  <si>
    <t xml:space="preserve">15.89   0.00    8700     </t>
  </si>
  <si>
    <t xml:space="preserve">15.90   0.00    8700     </t>
  </si>
  <si>
    <t xml:space="preserve">15.91   0.00    8710     </t>
  </si>
  <si>
    <t xml:space="preserve">15.92   0.00    8720     </t>
  </si>
  <si>
    <t xml:space="preserve">15.93   0.00    8730     </t>
  </si>
  <si>
    <t xml:space="preserve">15.94   0.00    8740     </t>
  </si>
  <si>
    <t xml:space="preserve">15.95   0.00    8750     </t>
  </si>
  <si>
    <t xml:space="preserve">15.96   0.00    8760     </t>
  </si>
  <si>
    <t xml:space="preserve">15.97   0.00    8770     </t>
  </si>
  <si>
    <t xml:space="preserve">15.98   0.00    8780     </t>
  </si>
  <si>
    <t xml:space="preserve">15.99   0.00    8790     </t>
  </si>
  <si>
    <t xml:space="preserve">16.00   0.00    8800     </t>
  </si>
  <si>
    <t xml:space="preserve">16.01   0.00    8810     </t>
  </si>
  <si>
    <t xml:space="preserve">16.02   0.00    8820     </t>
  </si>
  <si>
    <t xml:space="preserve">16.03   0.00    8830     </t>
  </si>
  <si>
    <t xml:space="preserve">16.04   0.00    8840     </t>
  </si>
  <si>
    <t xml:space="preserve">16.05   0.00    8850     </t>
  </si>
  <si>
    <t xml:space="preserve">16.06   0.00    8860     </t>
  </si>
  <si>
    <t xml:space="preserve">16.07   0.00    8860     </t>
  </si>
  <si>
    <t xml:space="preserve">16.08   0.00    8870     </t>
  </si>
  <si>
    <t xml:space="preserve">16.09   0.00    8880     </t>
  </si>
  <si>
    <t xml:space="preserve">16.10   0.00    8890     </t>
  </si>
  <si>
    <t xml:space="preserve">16.11   0.00    8900     </t>
  </si>
  <si>
    <t xml:space="preserve">16.12   0.00    8910     </t>
  </si>
  <si>
    <t xml:space="preserve">16.13   0.00    8920     </t>
  </si>
  <si>
    <t xml:space="preserve">16.14   0.00    8930     </t>
  </si>
  <si>
    <t xml:space="preserve">16.15   0.00    8940     </t>
  </si>
  <si>
    <t xml:space="preserve">16.16   0.00    8950     </t>
  </si>
  <si>
    <t xml:space="preserve">16.17   0.00    8960     </t>
  </si>
  <si>
    <t xml:space="preserve">16.18   0.00    8970     </t>
  </si>
  <si>
    <t xml:space="preserve">16.19   0.00    8980     </t>
  </si>
  <si>
    <t xml:space="preserve">16.20   0.00    8990     </t>
  </si>
  <si>
    <t xml:space="preserve">16.21   0.00    9000     </t>
  </si>
  <si>
    <t xml:space="preserve">16.22   0.00    9010     </t>
  </si>
  <si>
    <t xml:space="preserve">16.23   0.00    9020     </t>
  </si>
  <si>
    <t xml:space="preserve">16.24   0.00    9030     </t>
  </si>
  <si>
    <t xml:space="preserve">16.25   0.00    9040     </t>
  </si>
  <si>
    <t xml:space="preserve">16.26   0.00    9040     </t>
  </si>
  <si>
    <t xml:space="preserve">16.27   0.00    9050     </t>
  </si>
  <si>
    <t xml:space="preserve">16.28   0.00    9060     </t>
  </si>
  <si>
    <t xml:space="preserve">16.29   0.00    9070     </t>
  </si>
  <si>
    <t xml:space="preserve">16.30   0.00    9080     </t>
  </si>
  <si>
    <t xml:space="preserve">16.31   0.00    9090     </t>
  </si>
  <si>
    <t xml:space="preserve">16.32   0.00    9100     </t>
  </si>
  <si>
    <t xml:space="preserve">16.33   0.00    9110     </t>
  </si>
  <si>
    <t xml:space="preserve">16.34   0.00    9120     </t>
  </si>
  <si>
    <t xml:space="preserve">16.35   0.00    9130     </t>
  </si>
  <si>
    <t xml:space="preserve">16.36   0.00    9140     </t>
  </si>
  <si>
    <t xml:space="preserve">16.37   0.00    9150     </t>
  </si>
  <si>
    <t xml:space="preserve">16.38   0.00    9160     </t>
  </si>
  <si>
    <t xml:space="preserve">16.39   0.00    9170     </t>
  </si>
  <si>
    <t xml:space="preserve">16.40   0.00    9180     </t>
  </si>
  <si>
    <t xml:space="preserve">16.41   0.00    9190     </t>
  </si>
  <si>
    <t xml:space="preserve">16.42   0.00    9200     </t>
  </si>
  <si>
    <t xml:space="preserve">16.43   0.00    9210     </t>
  </si>
  <si>
    <t xml:space="preserve">16.44   0.00    9220     </t>
  </si>
  <si>
    <t xml:space="preserve">16.45   0.00    9230     </t>
  </si>
  <si>
    <t xml:space="preserve">16.46   0.00    9240     </t>
  </si>
  <si>
    <t xml:space="preserve">16.47   0.00    9250     </t>
  </si>
  <si>
    <t xml:space="preserve">16.48   0.00    9260     </t>
  </si>
  <si>
    <t xml:space="preserve">16.49   0.00    9270     </t>
  </si>
  <si>
    <t xml:space="preserve">16.50   0.00    9270     </t>
  </si>
  <si>
    <t xml:space="preserve">16.51   0.00    9280     </t>
  </si>
  <si>
    <t xml:space="preserve">16.52   0.00    9290     </t>
  </si>
  <si>
    <t xml:space="preserve">16.53   0.00    9300     </t>
  </si>
  <si>
    <t xml:space="preserve">16.54   0.00    9310     </t>
  </si>
  <si>
    <t xml:space="preserve">16.55   0.00    9320     </t>
  </si>
  <si>
    <t xml:space="preserve">16.56   0.00    9330     </t>
  </si>
  <si>
    <t xml:space="preserve">16.57   0.00    9340     </t>
  </si>
  <si>
    <t xml:space="preserve">16.58   0.00    9350     </t>
  </si>
  <si>
    <t xml:space="preserve">16.59   0.00    9360     </t>
  </si>
  <si>
    <t xml:space="preserve">16.60   0.00    9370     </t>
  </si>
  <si>
    <t xml:space="preserve">16.61   0.00    9380     </t>
  </si>
  <si>
    <t xml:space="preserve">16.62   0.00    9390     </t>
  </si>
  <si>
    <t xml:space="preserve">16.63   0.00    9400     </t>
  </si>
  <si>
    <t xml:space="preserve">16.64   0.00    9410     </t>
  </si>
  <si>
    <t xml:space="preserve">16.65   0.00    9420     </t>
  </si>
  <si>
    <t xml:space="preserve">16.66   0.00    9430     </t>
  </si>
  <si>
    <t xml:space="preserve">16.67   0.00    9440     </t>
  </si>
  <si>
    <t xml:space="preserve">16.68   0.00    9450     </t>
  </si>
  <si>
    <t xml:space="preserve">16.69   0.00    9460     </t>
  </si>
  <si>
    <t xml:space="preserve">16.70   0.00    9470     </t>
  </si>
  <si>
    <t xml:space="preserve">16.71   0.00    9480     </t>
  </si>
  <si>
    <t xml:space="preserve">16.72   0.00    9490     </t>
  </si>
  <si>
    <t xml:space="preserve">16.73   0.00    9500     </t>
  </si>
  <si>
    <t xml:space="preserve">16.74   0.00    9510     </t>
  </si>
  <si>
    <t xml:space="preserve">16.75   0.00    9520     </t>
  </si>
  <si>
    <t xml:space="preserve">16.76   0.00    9530     </t>
  </si>
  <si>
    <t xml:space="preserve">16.77   0.00    9540     </t>
  </si>
  <si>
    <t xml:space="preserve">16.78   0.00    9550     </t>
  </si>
  <si>
    <t xml:space="preserve">16.79   0.00    9560     </t>
  </si>
  <si>
    <t xml:space="preserve">16.80   0.00    9570     </t>
  </si>
  <si>
    <t xml:space="preserve">16.81   0.00    9580     </t>
  </si>
  <si>
    <t xml:space="preserve">16.82   0.00    9580     </t>
  </si>
  <si>
    <t xml:space="preserve">16.83   0.00    9590     </t>
  </si>
  <si>
    <t xml:space="preserve">16.84   0.00    9600     </t>
  </si>
  <si>
    <t xml:space="preserve">16.85   0.00    9610     </t>
  </si>
  <si>
    <t xml:space="preserve">16.86   0.00    9620     </t>
  </si>
  <si>
    <t xml:space="preserve">16.87   0.00    9630     </t>
  </si>
  <si>
    <t xml:space="preserve">16.88   0.00    9640     </t>
  </si>
  <si>
    <t xml:space="preserve">16.89   0.00    9650     </t>
  </si>
  <si>
    <t xml:space="preserve">16.90   0.00    9660     </t>
  </si>
  <si>
    <t xml:space="preserve">16.91   0.00    9670     </t>
  </si>
  <si>
    <t xml:space="preserve">16.92   0.00    9680     </t>
  </si>
  <si>
    <t xml:space="preserve">16.93   0.00    9690     </t>
  </si>
  <si>
    <t xml:space="preserve">16.94   0.00    9700     </t>
  </si>
  <si>
    <t xml:space="preserve">16.95   0.00    9710     </t>
  </si>
  <si>
    <t xml:space="preserve">16.96   0.00    9720     </t>
  </si>
  <si>
    <t xml:space="preserve">16.97   0.00    9730     </t>
  </si>
  <si>
    <t xml:space="preserve">16.98   0.00    9740     </t>
  </si>
  <si>
    <t xml:space="preserve">16.99   0.00    9750     </t>
  </si>
  <si>
    <t xml:space="preserve">17.00   0.00    9760     </t>
  </si>
  <si>
    <t xml:space="preserve">17.01   0.00    9770     </t>
  </si>
  <si>
    <t xml:space="preserve">17.02   0.00    9780     </t>
  </si>
  <si>
    <t xml:space="preserve">17.03   0.00    9790     </t>
  </si>
  <si>
    <t xml:space="preserve">17.04   0.00    9800     </t>
  </si>
  <si>
    <t xml:space="preserve">17.05   0.00    9810     </t>
  </si>
  <si>
    <t xml:space="preserve">17.06   0.00    9820     </t>
  </si>
  <si>
    <t xml:space="preserve">17.07   0.00    9830     </t>
  </si>
  <si>
    <t xml:space="preserve">17.08   0.00    9840     </t>
  </si>
  <si>
    <t xml:space="preserve">17.09   0.00    9850     </t>
  </si>
  <si>
    <t xml:space="preserve">17.10   0.00    9860     </t>
  </si>
  <si>
    <t xml:space="preserve">17.11   0.00    9870     </t>
  </si>
  <si>
    <t xml:space="preserve">17.12   0.00    9880     </t>
  </si>
  <si>
    <t xml:space="preserve">17.13   0.00    9890     </t>
  </si>
  <si>
    <t xml:space="preserve">17.14   0.00    9900     </t>
  </si>
  <si>
    <t xml:space="preserve">17.15   0.00    9910     </t>
  </si>
  <si>
    <t xml:space="preserve">17.16   0.00    9920     </t>
  </si>
  <si>
    <t xml:space="preserve">17.17   0.00    9930     </t>
  </si>
  <si>
    <t xml:space="preserve">17.18   0.00    9940     </t>
  </si>
  <si>
    <t xml:space="preserve">17.19   0.00    9950     </t>
  </si>
  <si>
    <t xml:space="preserve">17.20   0.00    9960     </t>
  </si>
  <si>
    <t xml:space="preserve">17.21   0.00    9970     </t>
  </si>
  <si>
    <t xml:space="preserve">17.22   0.00    9980     </t>
  </si>
  <si>
    <t xml:space="preserve">17.23   0.00    9990     </t>
  </si>
  <si>
    <t xml:space="preserve">17.24   0.00    10000    </t>
  </si>
  <si>
    <t xml:space="preserve">17.25   0.00    10000    </t>
  </si>
  <si>
    <t xml:space="preserve">17.26   0.00    10000    </t>
  </si>
  <si>
    <t xml:space="preserve">17.27   0.00    10000    </t>
  </si>
  <si>
    <t xml:space="preserve">17.28   0.00    10000    </t>
  </si>
  <si>
    <t xml:space="preserve">17.29   0.00    10000    </t>
  </si>
  <si>
    <t xml:space="preserve">17.30   0.00    10100    </t>
  </si>
  <si>
    <t xml:space="preserve">17.31   0.00    10100    </t>
  </si>
  <si>
    <t xml:space="preserve">17.32   0.00    10100    </t>
  </si>
  <si>
    <t xml:space="preserve">17.33   0.00    10100    </t>
  </si>
  <si>
    <t xml:space="preserve">17.34   0.00    10100    </t>
  </si>
  <si>
    <t xml:space="preserve">17.35   0.00    10100    </t>
  </si>
  <si>
    <t xml:space="preserve">17.36   0.00    10100    </t>
  </si>
  <si>
    <t xml:space="preserve">17.37   0.00    10100    </t>
  </si>
  <si>
    <t xml:space="preserve">17.38   0.00    10100    </t>
  </si>
  <si>
    <t xml:space="preserve">17.39   0.00    10100    </t>
  </si>
  <si>
    <t xml:space="preserve">17.40   0.00    10200    </t>
  </si>
  <si>
    <t xml:space="preserve">17.41   0.00    10200    </t>
  </si>
  <si>
    <t xml:space="preserve">17.42   0.00    10200    </t>
  </si>
  <si>
    <t xml:space="preserve">17.43   0.00    10200    </t>
  </si>
  <si>
    <t xml:space="preserve">17.44   0.00    10200    </t>
  </si>
  <si>
    <t xml:space="preserve">17.45   0.00    10200    </t>
  </si>
  <si>
    <t xml:space="preserve">17.46   0.00    10200    </t>
  </si>
  <si>
    <t xml:space="preserve">17.47   0.00    10200    </t>
  </si>
  <si>
    <t xml:space="preserve">17.48   0.00    10200    </t>
  </si>
  <si>
    <t xml:space="preserve">17.49   0.00    10200    </t>
  </si>
  <si>
    <t xml:space="preserve">17.50   0.00    10300    </t>
  </si>
  <si>
    <t xml:space="preserve">17.51   0.00    10300    </t>
  </si>
  <si>
    <t xml:space="preserve">17.52   0.00    10300    </t>
  </si>
  <si>
    <t xml:space="preserve">17.53   0.00    10300    </t>
  </si>
  <si>
    <t xml:space="preserve">17.54   0.00    10300    </t>
  </si>
  <si>
    <t xml:space="preserve">17.55   0.00    10300    </t>
  </si>
  <si>
    <t xml:space="preserve">17.56   0.00    10300    </t>
  </si>
  <si>
    <t xml:space="preserve">17.57   0.00    10300    </t>
  </si>
  <si>
    <t xml:space="preserve">17.58   0.00    10300    </t>
  </si>
  <si>
    <t xml:space="preserve">17.59   0.00    10300    </t>
  </si>
  <si>
    <t xml:space="preserve">17.60   0.00    10400    </t>
  </si>
  <si>
    <t xml:space="preserve">17.61   0.00    10400    </t>
  </si>
  <si>
    <t xml:space="preserve">17.62   0.00    10400    </t>
  </si>
  <si>
    <t xml:space="preserve">17.63   0.00    10400    </t>
  </si>
  <si>
    <t xml:space="preserve">17.64   0.00    10400    </t>
  </si>
  <si>
    <t xml:space="preserve">17.65   0.00    10400    </t>
  </si>
  <si>
    <t xml:space="preserve">17.66   0.00    10400    </t>
  </si>
  <si>
    <t xml:space="preserve">17.67   0.00    10400    </t>
  </si>
  <si>
    <t xml:space="preserve">17.68   0.00    10400    </t>
  </si>
  <si>
    <t xml:space="preserve">17.69   0.00    10400    </t>
  </si>
  <si>
    <t xml:space="preserve">17.70   0.00    10500    </t>
  </si>
  <si>
    <t xml:space="preserve">17.71   0.00    10500    </t>
  </si>
  <si>
    <t xml:space="preserve">17.72   0.00    10500    </t>
  </si>
  <si>
    <t xml:space="preserve">17.73   0.00    10500    </t>
  </si>
  <si>
    <t xml:space="preserve">17.74   0.00    10500    </t>
  </si>
  <si>
    <t xml:space="preserve">17.75   0.00    10500    </t>
  </si>
  <si>
    <t xml:space="preserve">17.76   0.00    10500    </t>
  </si>
  <si>
    <t xml:space="preserve">17.77   0.00    10500    </t>
  </si>
  <si>
    <t xml:space="preserve">17.78   0.00    10500    </t>
  </si>
  <si>
    <t xml:space="preserve">17.79   0.00    10500    </t>
  </si>
  <si>
    <t xml:space="preserve">17.80   0.00    10600    </t>
  </si>
  <si>
    <t xml:space="preserve">17.81   0.00    10600    </t>
  </si>
  <si>
    <t xml:space="preserve">17.82   0.00    10600    </t>
  </si>
  <si>
    <t xml:space="preserve">17.83   0.00    10600    </t>
  </si>
  <si>
    <t xml:space="preserve">17.84   0.00    10600    </t>
  </si>
  <si>
    <t xml:space="preserve">17.85   0.00    10600    </t>
  </si>
  <si>
    <t xml:space="preserve">17.86   0.00    10600    </t>
  </si>
  <si>
    <t xml:space="preserve">17.87   0.00    10600    </t>
  </si>
  <si>
    <t xml:space="preserve">17.88   0.00    10600    </t>
  </si>
  <si>
    <t xml:space="preserve">17.89   0.00    10700    </t>
  </si>
  <si>
    <t xml:space="preserve">17.90   0.00    10700    </t>
  </si>
  <si>
    <t xml:space="preserve">17.91   0.00    10700    </t>
  </si>
  <si>
    <t xml:space="preserve">17.92   0.00    10700    </t>
  </si>
  <si>
    <t xml:space="preserve">17.93   0.00    10700    </t>
  </si>
  <si>
    <t xml:space="preserve">17.94   0.00    10700    </t>
  </si>
  <si>
    <t xml:space="preserve">17.95   0.00    10700    </t>
  </si>
  <si>
    <t xml:space="preserve">17.96   0.00    10700    </t>
  </si>
  <si>
    <t xml:space="preserve">17.97   0.00    10700    </t>
  </si>
  <si>
    <t xml:space="preserve">17.98   0.00    10700    </t>
  </si>
  <si>
    <t xml:space="preserve">17.99   0.00    10800    </t>
  </si>
  <si>
    <t xml:space="preserve">18.00   0.00    10800    </t>
  </si>
  <si>
    <t xml:space="preserve">18.01   0.00    10800    </t>
  </si>
  <si>
    <t xml:space="preserve">18.02   0.00    10800    </t>
  </si>
  <si>
    <t xml:space="preserve">18.03   0.00    10800    </t>
  </si>
  <si>
    <t xml:space="preserve">18.04   0.00    10800    </t>
  </si>
  <si>
    <t xml:space="preserve">18.05   0.00    10800    </t>
  </si>
  <si>
    <t xml:space="preserve">18.06   0.00    10800    </t>
  </si>
  <si>
    <t xml:space="preserve">18.07   0.00    10800    </t>
  </si>
  <si>
    <t xml:space="preserve">18.08   0.00    10800    </t>
  </si>
  <si>
    <t xml:space="preserve">18.09   0.00    10900    </t>
  </si>
  <si>
    <t xml:space="preserve">18.10   0.00    10900    </t>
  </si>
  <si>
    <t xml:space="preserve">18.11   0.00    10900    </t>
  </si>
  <si>
    <t xml:space="preserve">18.12   0.00    10900    </t>
  </si>
  <si>
    <t xml:space="preserve">18.13   0.00    10900    </t>
  </si>
  <si>
    <t xml:space="preserve">18.14   0.00    10900    </t>
  </si>
  <si>
    <t xml:space="preserve">18.15   0.00    10900    </t>
  </si>
  <si>
    <t xml:space="preserve">18.16   0.00    10900    </t>
  </si>
  <si>
    <t xml:space="preserve">18.17   0.00    10900    </t>
  </si>
  <si>
    <t xml:space="preserve">18.18   0.00    10900    </t>
  </si>
  <si>
    <t xml:space="preserve">18.19   0.00    11000    </t>
  </si>
  <si>
    <t xml:space="preserve">18.20   0.00    11000    </t>
  </si>
  <si>
    <t xml:space="preserve">18.21   0.00    11000    </t>
  </si>
  <si>
    <t xml:space="preserve">18.22   0.00    11000    </t>
  </si>
  <si>
    <t>18.23   0.00    11000   *</t>
  </si>
  <si>
    <t xml:space="preserve">18.24   0.00    11000    </t>
  </si>
  <si>
    <t xml:space="preserve">18.25   0.00    11000    </t>
  </si>
  <si>
    <t xml:space="preserve">18.26   0.00    11000    </t>
  </si>
  <si>
    <t xml:space="preserve">18.27   0.00    11000    </t>
  </si>
  <si>
    <t xml:space="preserve">18.28   0.00    11100    </t>
  </si>
  <si>
    <t xml:space="preserve">18.29   0.00    11100    </t>
  </si>
  <si>
    <t xml:space="preserve">18.30   0.00    11100    </t>
  </si>
  <si>
    <t xml:space="preserve">18.31   0.00    11100    </t>
  </si>
  <si>
    <t xml:space="preserve">18.32   0.00    11100    </t>
  </si>
  <si>
    <t xml:space="preserve">18.33   0.00    11100    </t>
  </si>
  <si>
    <t xml:space="preserve">18.34   0.00    11100    </t>
  </si>
  <si>
    <t xml:space="preserve">18.35   0.00    11100    </t>
  </si>
  <si>
    <t xml:space="preserve">18.36   0.00    11200    </t>
  </si>
  <si>
    <t xml:space="preserve">18.37   0.00    11200    </t>
  </si>
  <si>
    <t xml:space="preserve">18.38   0.00    11200    </t>
  </si>
  <si>
    <t xml:space="preserve">18.39   0.00    11200    </t>
  </si>
  <si>
    <t xml:space="preserve">18.40   0.00    11200    </t>
  </si>
  <si>
    <t xml:space="preserve">18.41   0.00    11200    </t>
  </si>
  <si>
    <t xml:space="preserve">18.42   0.00    11200    </t>
  </si>
  <si>
    <t xml:space="preserve">18.43   0.00    11200    </t>
  </si>
  <si>
    <t xml:space="preserve">18.44   0.00    11300    </t>
  </si>
  <si>
    <t xml:space="preserve">18.45   0.00    11300    </t>
  </si>
  <si>
    <t xml:space="preserve">18.46   0.00    11300    </t>
  </si>
  <si>
    <t xml:space="preserve">18.47   0.00    11300    </t>
  </si>
  <si>
    <t xml:space="preserve">18.48   0.00    11300    </t>
  </si>
  <si>
    <t xml:space="preserve">18.49   0.00    11300    </t>
  </si>
  <si>
    <t xml:space="preserve">18.50   0.00    11300    </t>
  </si>
  <si>
    <t xml:space="preserve">18.51   0.00    11400    </t>
  </si>
  <si>
    <t xml:space="preserve">18.52   0.00    11400    </t>
  </si>
  <si>
    <t xml:space="preserve">18.53   0.00    11400    </t>
  </si>
  <si>
    <t xml:space="preserve">18.54   0.00    11400    </t>
  </si>
  <si>
    <t xml:space="preserve">18.55   0.00    11400    </t>
  </si>
  <si>
    <t xml:space="preserve">18.56   0.00    11400    </t>
  </si>
  <si>
    <t xml:space="preserve">18.57   0.00    11400    </t>
  </si>
  <si>
    <t xml:space="preserve">18.58   0.00    11400    </t>
  </si>
  <si>
    <t xml:space="preserve">18.59   0.00    11500    </t>
  </si>
  <si>
    <t xml:space="preserve">18.60   0.00    11500    </t>
  </si>
  <si>
    <t xml:space="preserve">18.61   0.00    11500    </t>
  </si>
  <si>
    <t xml:space="preserve">18.62   0.00    11500    </t>
  </si>
  <si>
    <t xml:space="preserve">18.63   0.00    11500    </t>
  </si>
  <si>
    <t xml:space="preserve">18.64   0.00    11500    </t>
  </si>
  <si>
    <t xml:space="preserve">18.65   0.00    11500    </t>
  </si>
  <si>
    <t xml:space="preserve">18.66   0.00    11500    </t>
  </si>
  <si>
    <t xml:space="preserve">18.67   0.00    11600    </t>
  </si>
  <si>
    <t xml:space="preserve">18.68   0.00    11600    </t>
  </si>
  <si>
    <t xml:space="preserve">18.69   0.00    11600    </t>
  </si>
  <si>
    <t xml:space="preserve">18.70   0.00    11600    </t>
  </si>
  <si>
    <t xml:space="preserve">18.71   0.00    11600    </t>
  </si>
  <si>
    <t xml:space="preserve">18.72   0.00    11600    </t>
  </si>
  <si>
    <t xml:space="preserve">18.73   0.00    11600    </t>
  </si>
  <si>
    <t xml:space="preserve">18.74   0.00    11600    </t>
  </si>
  <si>
    <t xml:space="preserve">18.75   0.00    11700    </t>
  </si>
  <si>
    <t xml:space="preserve">18.76   0.00    11700    </t>
  </si>
  <si>
    <t xml:space="preserve">18.77   0.00    11700    </t>
  </si>
  <si>
    <t xml:space="preserve">18.78   0.00    11700    </t>
  </si>
  <si>
    <t xml:space="preserve">18.79   0.00    11700    </t>
  </si>
  <si>
    <t xml:space="preserve">18.80   0.00    11700    </t>
  </si>
  <si>
    <t xml:space="preserve">18.81   0.00    11700    </t>
  </si>
  <si>
    <t xml:space="preserve">18.82   0.00    11700    </t>
  </si>
  <si>
    <t xml:space="preserve">18.83   0.00    11800    </t>
  </si>
  <si>
    <t xml:space="preserve">18.84   0.00    11800    </t>
  </si>
  <si>
    <t xml:space="preserve">18.85   0.00    11800    </t>
  </si>
  <si>
    <t xml:space="preserve">18.86   0.00    11800    </t>
  </si>
  <si>
    <t xml:space="preserve">18.87   0.00    11800    </t>
  </si>
  <si>
    <t xml:space="preserve">18.88   0.00    11800    </t>
  </si>
  <si>
    <t xml:space="preserve">18.89   0.00    11800    </t>
  </si>
  <si>
    <t xml:space="preserve">18.90   0.00    11800    </t>
  </si>
  <si>
    <t xml:space="preserve">18.91   0.00    11900    </t>
  </si>
  <si>
    <t xml:space="preserve">18.92   0.00    11900    </t>
  </si>
  <si>
    <t xml:space="preserve">18.93   0.00    11900    </t>
  </si>
  <si>
    <t xml:space="preserve">18.94   0.00    11900    </t>
  </si>
  <si>
    <t xml:space="preserve">18.95   0.00    11900    </t>
  </si>
  <si>
    <t xml:space="preserve">18.96   0.00    11900    </t>
  </si>
  <si>
    <t xml:space="preserve">18.97   0.00    11900    </t>
  </si>
  <si>
    <t xml:space="preserve">18.98   0.00    12000    </t>
  </si>
  <si>
    <t xml:space="preserve">18.99   0.00    12000    </t>
  </si>
  <si>
    <t xml:space="preserve">19.00   0.00    12000    </t>
  </si>
  <si>
    <t xml:space="preserve">19.01   0.00    12000    </t>
  </si>
  <si>
    <t xml:space="preserve">19.02   0.00    12000    </t>
  </si>
  <si>
    <t xml:space="preserve">19.03   0.00    12000    </t>
  </si>
  <si>
    <t xml:space="preserve">19.04   0.00    12000    </t>
  </si>
  <si>
    <t xml:space="preserve">19.05   0.00    12000    </t>
  </si>
  <si>
    <t xml:space="preserve">19.06   0.00    12100    </t>
  </si>
  <si>
    <t xml:space="preserve">19.07   0.00    12100    </t>
  </si>
  <si>
    <t xml:space="preserve">19.08   0.00    12100    </t>
  </si>
  <si>
    <t xml:space="preserve">19.09   0.00    12100    </t>
  </si>
  <si>
    <t xml:space="preserve">19.10   0.00    12100    </t>
  </si>
  <si>
    <t xml:space="preserve">19.11   0.00    12100    </t>
  </si>
  <si>
    <t xml:space="preserve">19.12   0.00    12100    </t>
  </si>
  <si>
    <t xml:space="preserve">19.13   0.00    12100    </t>
  </si>
  <si>
    <t xml:space="preserve">19.14   0.00    12200    </t>
  </si>
  <si>
    <t xml:space="preserve">19.15   0.00    12200    </t>
  </si>
  <si>
    <t xml:space="preserve">19.16   0.00    12200    </t>
  </si>
  <si>
    <t xml:space="preserve">19.17   0.00    12200    </t>
  </si>
  <si>
    <t xml:space="preserve">19.18   0.00    12200    </t>
  </si>
  <si>
    <t xml:space="preserve">19.19   0.00    12200    </t>
  </si>
  <si>
    <t xml:space="preserve">19.20   0.00    12200    </t>
  </si>
  <si>
    <t xml:space="preserve">19.21   0.00    12200    </t>
  </si>
  <si>
    <t xml:space="preserve">19.22   0.00    12300    </t>
  </si>
  <si>
    <t xml:space="preserve">19.23   0.00    12300    </t>
  </si>
  <si>
    <t xml:space="preserve">19.24   0.00    12300    </t>
  </si>
  <si>
    <t xml:space="preserve">19.25   0.00    12300    </t>
  </si>
  <si>
    <t xml:space="preserve">19.26   0.00    12300    </t>
  </si>
  <si>
    <t xml:space="preserve">19.27   0.00    12300    </t>
  </si>
  <si>
    <t xml:space="preserve">19.28   0.00    12300    </t>
  </si>
  <si>
    <t xml:space="preserve">19.29   0.00    12400    </t>
  </si>
  <si>
    <t xml:space="preserve">19.30   0.00    12400    </t>
  </si>
  <si>
    <t xml:space="preserve">19.31   0.00    12400    </t>
  </si>
  <si>
    <t xml:space="preserve">19.32   0.00    12400    </t>
  </si>
  <si>
    <t xml:space="preserve">19.33   0.00    12400    </t>
  </si>
  <si>
    <t xml:space="preserve">19.34   0.00    12400    </t>
  </si>
  <si>
    <t xml:space="preserve">19.35   0.00    12400    </t>
  </si>
  <si>
    <t xml:space="preserve">19.36   0.00    12400    </t>
  </si>
  <si>
    <t xml:space="preserve">19.37   0.00    12500    </t>
  </si>
  <si>
    <t xml:space="preserve">19.38   0.00    12500    </t>
  </si>
  <si>
    <t xml:space="preserve">19.39   0.00    12500    </t>
  </si>
  <si>
    <t xml:space="preserve">19.40   0.00    12500    </t>
  </si>
  <si>
    <t xml:space="preserve">19.41   0.00    12500    </t>
  </si>
  <si>
    <t xml:space="preserve">19.42   0.00    12500    </t>
  </si>
  <si>
    <t xml:space="preserve">19.43   0.00    12500    </t>
  </si>
  <si>
    <t xml:space="preserve">19.44   0.00    12600    </t>
  </si>
  <si>
    <t xml:space="preserve">19.45   0.00    12600    </t>
  </si>
  <si>
    <t xml:space="preserve">19.46   0.00    12600    </t>
  </si>
  <si>
    <t xml:space="preserve">19.47   0.00    12600    </t>
  </si>
  <si>
    <t xml:space="preserve">19.48   0.00    12600    </t>
  </si>
  <si>
    <t xml:space="preserve">19.49   0.00    12600    </t>
  </si>
  <si>
    <t xml:space="preserve">19.50   0.00    12600    </t>
  </si>
  <si>
    <t xml:space="preserve">19.51   0.00    12600    </t>
  </si>
  <si>
    <t xml:space="preserve">19.52   0.00    12700    </t>
  </si>
  <si>
    <t xml:space="preserve">19.53   0.00    12700    </t>
  </si>
  <si>
    <t xml:space="preserve">19.54   0.00    12700    </t>
  </si>
  <si>
    <t xml:space="preserve">19.55   0.00    12700    </t>
  </si>
  <si>
    <t xml:space="preserve">19.56   0.00    12700    </t>
  </si>
  <si>
    <t xml:space="preserve">19.57   0.00    12700    </t>
  </si>
  <si>
    <t xml:space="preserve">19.58   0.00    12700    </t>
  </si>
  <si>
    <t xml:space="preserve">19.59   0.00    12800    </t>
  </si>
  <si>
    <t xml:space="preserve">19.60   0.00    12800    </t>
  </si>
  <si>
    <t xml:space="preserve">19.61   0.00    12800    </t>
  </si>
  <si>
    <t xml:space="preserve">19.62   0.00    12800    </t>
  </si>
  <si>
    <t xml:space="preserve">19.63   0.00    12800    </t>
  </si>
  <si>
    <t xml:space="preserve">19.64   0.00    12800    </t>
  </si>
  <si>
    <t xml:space="preserve">19.65   0.00    12800    </t>
  </si>
  <si>
    <t xml:space="preserve">19.66   0.00    12800    </t>
  </si>
  <si>
    <t xml:space="preserve">19.67   0.00    12900    </t>
  </si>
  <si>
    <t xml:space="preserve">19.68   0.00    12900    </t>
  </si>
  <si>
    <t xml:space="preserve">19.69   0.00    12900    </t>
  </si>
  <si>
    <t xml:space="preserve">19.70   0.00    12900    </t>
  </si>
  <si>
    <t xml:space="preserve">19.71   0.00    12900    </t>
  </si>
  <si>
    <t xml:space="preserve">19.72   0.00    12900    </t>
  </si>
  <si>
    <t xml:space="preserve">19.73   0.00    12900    </t>
  </si>
  <si>
    <t xml:space="preserve">19.74   0.00    13000    </t>
  </si>
  <si>
    <t xml:space="preserve">19.75   0.00    13000    </t>
  </si>
  <si>
    <t xml:space="preserve">19.76   0.00    13000    </t>
  </si>
  <si>
    <t xml:space="preserve">19.77   0.00    13000    </t>
  </si>
  <si>
    <t xml:space="preserve">19.78   0.00    13000    </t>
  </si>
  <si>
    <t xml:space="preserve">19.79   0.00    13000    </t>
  </si>
  <si>
    <t xml:space="preserve">19.80   0.00    13000    </t>
  </si>
  <si>
    <t xml:space="preserve">19.81   0.00    13000    </t>
  </si>
  <si>
    <t xml:space="preserve">19.82   0.00    13100    </t>
  </si>
  <si>
    <t xml:space="preserve">19.83   0.00    13100    </t>
  </si>
  <si>
    <t xml:space="preserve">19.84   0.00    13100    </t>
  </si>
  <si>
    <t xml:space="preserve">19.85   0.00    13100    </t>
  </si>
  <si>
    <t xml:space="preserve">19.86   0.00    13100    </t>
  </si>
  <si>
    <t xml:space="preserve">19.87   0.00    13100    </t>
  </si>
  <si>
    <t xml:space="preserve">19.88   0.00    13100    </t>
  </si>
  <si>
    <t xml:space="preserve">19.89   0.00    13200    </t>
  </si>
  <si>
    <t xml:space="preserve">19.90   0.00    13200    </t>
  </si>
  <si>
    <t xml:space="preserve">19.91   0.00    13200    </t>
  </si>
  <si>
    <t xml:space="preserve">19.92   0.00    13200    </t>
  </si>
  <si>
    <t xml:space="preserve">19.93   0.00    13200    </t>
  </si>
  <si>
    <t xml:space="preserve">19.94   0.00    13200    </t>
  </si>
  <si>
    <t xml:space="preserve">19.95   0.00    13200    </t>
  </si>
  <si>
    <t xml:space="preserve">19.96   0.00    13300    </t>
  </si>
  <si>
    <t xml:space="preserve">19.97   0.00    13300    </t>
  </si>
  <si>
    <t xml:space="preserve">19.98   0.00    13300    </t>
  </si>
  <si>
    <t xml:space="preserve">19.99   0.00    13300    </t>
  </si>
  <si>
    <t xml:space="preserve">20.00   0.00    13300    </t>
  </si>
  <si>
    <t xml:space="preserve">20.01   0.00    13300    </t>
  </si>
  <si>
    <t xml:space="preserve">20.02   0.00    13300    </t>
  </si>
  <si>
    <t xml:space="preserve">20.03   0.00    13300    </t>
  </si>
  <si>
    <t xml:space="preserve">20.04   0.00    13400    </t>
  </si>
  <si>
    <t xml:space="preserve">20.05   0.00    13400    </t>
  </si>
  <si>
    <t xml:space="preserve">20.06   0.00    13400    </t>
  </si>
  <si>
    <t xml:space="preserve">20.07   0.00    13400    </t>
  </si>
  <si>
    <t xml:space="preserve">20.08   0.00    13400    </t>
  </si>
  <si>
    <t xml:space="preserve">20.09   0.00    13400    </t>
  </si>
  <si>
    <t xml:space="preserve">20.10   0.00    13400    </t>
  </si>
  <si>
    <t xml:space="preserve">20.11   0.00    13500    </t>
  </si>
  <si>
    <t xml:space="preserve">20.12   0.00    13500    </t>
  </si>
  <si>
    <t xml:space="preserve">20.13   0.00    13500    </t>
  </si>
  <si>
    <t xml:space="preserve">20.14   0.00    13500    </t>
  </si>
  <si>
    <t xml:space="preserve">20.15   0.00    13500    </t>
  </si>
  <si>
    <t xml:space="preserve">20.16   0.00    13500    </t>
  </si>
  <si>
    <t xml:space="preserve">20.17   0.00    13500    </t>
  </si>
  <si>
    <t xml:space="preserve">20.18   0.00    13600    </t>
  </si>
  <si>
    <t xml:space="preserve">20.19   0.00    13600    </t>
  </si>
  <si>
    <t xml:space="preserve">20.20   0.00    13600    </t>
  </si>
  <si>
    <t xml:space="preserve">20.21   0.00    13600    </t>
  </si>
  <si>
    <t xml:space="preserve">20.22   0.00    13600    </t>
  </si>
  <si>
    <t xml:space="preserve">20.23   0.00    13600    </t>
  </si>
  <si>
    <t xml:space="preserve">20.24   0.00    13600    </t>
  </si>
  <si>
    <t xml:space="preserve">20.25   0.00    13700    </t>
  </si>
  <si>
    <t xml:space="preserve">20.26   0.00    13700    </t>
  </si>
  <si>
    <t xml:space="preserve">20.27   0.00    13700    </t>
  </si>
  <si>
    <t xml:space="preserve">20.28   0.00    13700    </t>
  </si>
  <si>
    <t xml:space="preserve">20.29   0.00    13700    </t>
  </si>
  <si>
    <t xml:space="preserve">20.30   0.00    13700    </t>
  </si>
  <si>
    <t xml:space="preserve">20.31   0.00    13700    </t>
  </si>
  <si>
    <t xml:space="preserve">20.32   0.00    13700    </t>
  </si>
  <si>
    <t xml:space="preserve">20.33   0.00    13800    </t>
  </si>
  <si>
    <t xml:space="preserve">20.34   0.00    13800    </t>
  </si>
  <si>
    <t xml:space="preserve">20.35   0.00    13800    </t>
  </si>
  <si>
    <t xml:space="preserve">20.36   0.00    13800    </t>
  </si>
  <si>
    <t xml:space="preserve">20.37   0.00    13800    </t>
  </si>
  <si>
    <t xml:space="preserve">20.38   0.00    13800    </t>
  </si>
  <si>
    <t xml:space="preserve">20.39   0.00    13800    </t>
  </si>
  <si>
    <t xml:space="preserve">20.40   0.00    13900    </t>
  </si>
  <si>
    <t xml:space="preserve">20.41   0.00    13900    </t>
  </si>
  <si>
    <t xml:space="preserve">20.42   0.00    13900    </t>
  </si>
  <si>
    <t xml:space="preserve">20.43   0.00    13900    </t>
  </si>
  <si>
    <t xml:space="preserve">20.44   0.00    13900    </t>
  </si>
  <si>
    <t xml:space="preserve">20.45   0.00    13900    </t>
  </si>
  <si>
    <t xml:space="preserve">20.46   0.00    13900    </t>
  </si>
  <si>
    <t xml:space="preserve">20.47   0.00    14000    </t>
  </si>
  <si>
    <t xml:space="preserve">20.48   0.00    14000    </t>
  </si>
  <si>
    <t xml:space="preserve">20.49   0.00    14000    </t>
  </si>
  <si>
    <t xml:space="preserve">20.50   0.00    14000    </t>
  </si>
  <si>
    <t xml:space="preserve">20.51   0.00    14000    </t>
  </si>
  <si>
    <t xml:space="preserve">20.52   0.00    14000    </t>
  </si>
  <si>
    <t xml:space="preserve">20.53   0.00    14000    </t>
  </si>
  <si>
    <t xml:space="preserve">20.54   0.00    14100    </t>
  </si>
  <si>
    <t xml:space="preserve">20.55   0.00    14100    </t>
  </si>
  <si>
    <t xml:space="preserve">20.56   0.00    14100    </t>
  </si>
  <si>
    <t xml:space="preserve">20.57   0.00    14100    </t>
  </si>
  <si>
    <t xml:space="preserve">20.58   0.00    14100    </t>
  </si>
  <si>
    <t xml:space="preserve">20.59   0.00    14100    </t>
  </si>
  <si>
    <t xml:space="preserve">20.60   0.00    14100    </t>
  </si>
  <si>
    <t xml:space="preserve">20.61   0.00    14200    </t>
  </si>
  <si>
    <t xml:space="preserve">20.62   0.00    14200    </t>
  </si>
  <si>
    <t xml:space="preserve">20.63   0.00    14200    </t>
  </si>
  <si>
    <t xml:space="preserve">20.64   0.00    14200    </t>
  </si>
  <si>
    <t xml:space="preserve">20.65   0.00    14200    </t>
  </si>
  <si>
    <t xml:space="preserve">20.66   0.00    14200    </t>
  </si>
  <si>
    <t xml:space="preserve">20.67   0.00    14200    </t>
  </si>
  <si>
    <t xml:space="preserve">20.68   0.00    14300    </t>
  </si>
  <si>
    <t xml:space="preserve">20.69   0.00    14300    </t>
  </si>
  <si>
    <t xml:space="preserve">20.70   0.00    14300    </t>
  </si>
  <si>
    <t xml:space="preserve">20.71   0.00    14300    </t>
  </si>
  <si>
    <t xml:space="preserve">20.72   0.00    14300    </t>
  </si>
  <si>
    <t xml:space="preserve">20.73   0.00    14300    </t>
  </si>
  <si>
    <t xml:space="preserve">20.74   0.00    14300    </t>
  </si>
  <si>
    <t xml:space="preserve">20.75   0.00    14400    </t>
  </si>
  <si>
    <t xml:space="preserve">20.76   0.00    14400    </t>
  </si>
  <si>
    <t xml:space="preserve">20.77   0.00    14400    </t>
  </si>
  <si>
    <t xml:space="preserve">20.78   0.00    14400    </t>
  </si>
  <si>
    <t xml:space="preserve">20.79   0.00    14400    </t>
  </si>
  <si>
    <t xml:space="preserve">20.80   0.00    14400    </t>
  </si>
  <si>
    <t xml:space="preserve">20.81   0.00    14400    </t>
  </si>
  <si>
    <t xml:space="preserve">20.82   0.00    14500    </t>
  </si>
  <si>
    <t xml:space="preserve">20.83   0.00    14500    </t>
  </si>
  <si>
    <t xml:space="preserve">20.84   0.00    14500    </t>
  </si>
  <si>
    <t xml:space="preserve">20.85   0.00    14500    </t>
  </si>
  <si>
    <t xml:space="preserve">20.86   0.00    14500    </t>
  </si>
  <si>
    <t xml:space="preserve">20.87   0.00    14500    </t>
  </si>
  <si>
    <t xml:space="preserve">20.88   0.00    14500    </t>
  </si>
  <si>
    <t xml:space="preserve">20.89   0.00    14600    </t>
  </si>
  <si>
    <t xml:space="preserve">20.90   0.00    14600    </t>
  </si>
  <si>
    <t xml:space="preserve">20.91   0.00    14600    </t>
  </si>
  <si>
    <t xml:space="preserve">20.92   0.00    14600    </t>
  </si>
  <si>
    <t xml:space="preserve">20.93   0.00    14600    </t>
  </si>
  <si>
    <t xml:space="preserve">20.94   0.00    14600    </t>
  </si>
  <si>
    <t xml:space="preserve">20.95   0.00    14600    </t>
  </si>
  <si>
    <t xml:space="preserve">20.96   0.00    14700    </t>
  </si>
  <si>
    <t xml:space="preserve">20.97   0.00    14700    </t>
  </si>
  <si>
    <t xml:space="preserve">20.98   0.00    14700    </t>
  </si>
  <si>
    <t xml:space="preserve">20.99   0.00    14700    </t>
  </si>
  <si>
    <t xml:space="preserve">21.00   0.00    14700    </t>
  </si>
  <si>
    <t xml:space="preserve">21.01   0.00    14700    </t>
  </si>
  <si>
    <t xml:space="preserve">21.02   0.00    14700    </t>
  </si>
  <si>
    <t xml:space="preserve">21.03   0.00    14800    </t>
  </si>
  <si>
    <t xml:space="preserve">21.04   0.00    14800    </t>
  </si>
  <si>
    <t xml:space="preserve">21.05   0.00    14800    </t>
  </si>
  <si>
    <t xml:space="preserve">21.06   0.00    14800    </t>
  </si>
  <si>
    <t xml:space="preserve">21.07   0.00    14800    </t>
  </si>
  <si>
    <t xml:space="preserve">21.08   0.00    14800    </t>
  </si>
  <si>
    <t xml:space="preserve">21.09   0.00    14800    </t>
  </si>
  <si>
    <t xml:space="preserve">21.10   0.00    14900    </t>
  </si>
  <si>
    <t xml:space="preserve">21.11   0.00    14900    </t>
  </si>
  <si>
    <t xml:space="preserve">21.12   0.00    14900    </t>
  </si>
  <si>
    <t xml:space="preserve">21.13   0.00    14900    </t>
  </si>
  <si>
    <t xml:space="preserve">21.14   0.00    14900    </t>
  </si>
  <si>
    <t xml:space="preserve">21.15   0.00    14900    </t>
  </si>
  <si>
    <t xml:space="preserve">21.16   0.00    14900    </t>
  </si>
  <si>
    <t xml:space="preserve">21.17   0.00    15000    </t>
  </si>
  <si>
    <t xml:space="preserve">21.18   0.00    15000    </t>
  </si>
  <si>
    <t xml:space="preserve">21.19   0.00    15000    </t>
  </si>
  <si>
    <t xml:space="preserve">21.20   0.00    15000    </t>
  </si>
  <si>
    <t xml:space="preserve">21.21   0.00    15000    </t>
  </si>
  <si>
    <t xml:space="preserve">21.22   0.00    15000    </t>
  </si>
  <si>
    <t xml:space="preserve">21.23   0.00    15000    </t>
  </si>
  <si>
    <t xml:space="preserve">21.24   0.00    15100    </t>
  </si>
  <si>
    <t xml:space="preserve">21.25   0.00    15100    </t>
  </si>
  <si>
    <t xml:space="preserve">21.26   0.00    15100    </t>
  </si>
  <si>
    <t xml:space="preserve">21.27   0.00    15100    </t>
  </si>
  <si>
    <t xml:space="preserve">21.28   0.00    15100    </t>
  </si>
  <si>
    <t xml:space="preserve">21.29   0.00    15100    </t>
  </si>
  <si>
    <t xml:space="preserve">21.30   0.00    15100    </t>
  </si>
  <si>
    <t xml:space="preserve">21.31   0.00    15200    </t>
  </si>
  <si>
    <t xml:space="preserve">21.32   0.00    15200    </t>
  </si>
  <si>
    <t xml:space="preserve">21.33   0.00    15200    </t>
  </si>
  <si>
    <t xml:space="preserve">21.34   0.00    15200    </t>
  </si>
  <si>
    <t xml:space="preserve">21.35   0.00    15200    </t>
  </si>
  <si>
    <t xml:space="preserve">21.36   0.00    15200    </t>
  </si>
  <si>
    <t xml:space="preserve">21.37   0.00    15200    </t>
  </si>
  <si>
    <t xml:space="preserve">21.38   0.00    15300    </t>
  </si>
  <si>
    <t xml:space="preserve">21.39   0.00    15300    </t>
  </si>
  <si>
    <t xml:space="preserve">21.40   0.00    15300    </t>
  </si>
  <si>
    <t xml:space="preserve">21.41   0.00    15300    </t>
  </si>
  <si>
    <t xml:space="preserve">21.42   0.00    15300    </t>
  </si>
  <si>
    <t xml:space="preserve">21.43   0.00    15300    </t>
  </si>
  <si>
    <t xml:space="preserve">21.44   0.00    15300    </t>
  </si>
  <si>
    <t xml:space="preserve">21.45   0.00    15400    </t>
  </si>
  <si>
    <t xml:space="preserve">21.46   0.00    15400    </t>
  </si>
  <si>
    <t xml:space="preserve">21.47   0.00    15400    </t>
  </si>
  <si>
    <t xml:space="preserve">21.48   0.00    15400    </t>
  </si>
  <si>
    <t xml:space="preserve">21.49   0.00    15400    </t>
  </si>
  <si>
    <t xml:space="preserve">21.50   0.00    15400    </t>
  </si>
  <si>
    <t xml:space="preserve">21.51   0.00    15400    </t>
  </si>
  <si>
    <t xml:space="preserve">21.52   0.00    15500    </t>
  </si>
  <si>
    <t xml:space="preserve">21.53   0.00    15500    </t>
  </si>
  <si>
    <t xml:space="preserve">21.54   0.00    15500    </t>
  </si>
  <si>
    <t xml:space="preserve">21.55   0.00    15500    </t>
  </si>
  <si>
    <t xml:space="preserve">21.56   0.00    15500    </t>
  </si>
  <si>
    <t xml:space="preserve">21.57   0.00    15500    </t>
  </si>
  <si>
    <t xml:space="preserve">21.58   0.00    15600    </t>
  </si>
  <si>
    <t xml:space="preserve">21.59   0.00    15600    </t>
  </si>
  <si>
    <t xml:space="preserve">21.60   0.00    15600    </t>
  </si>
  <si>
    <t xml:space="preserve">21.61   0.00    15600    </t>
  </si>
  <si>
    <t xml:space="preserve">21.62   0.00    15600    </t>
  </si>
  <si>
    <t xml:space="preserve">21.63   0.00    15600    </t>
  </si>
  <si>
    <t xml:space="preserve">21.64   0.00    15600    </t>
  </si>
  <si>
    <t xml:space="preserve">21.65   0.00    15700    </t>
  </si>
  <si>
    <t xml:space="preserve">21.66   0.00    15700    </t>
  </si>
  <si>
    <t xml:space="preserve">21.67   0.00    15700    </t>
  </si>
  <si>
    <t xml:space="preserve">21.68   0.00    15700    </t>
  </si>
  <si>
    <t xml:space="preserve">21.69   0.00    15700    </t>
  </si>
  <si>
    <t xml:space="preserve">21.70   0.00    15700    </t>
  </si>
  <si>
    <t xml:space="preserve">21.71   0.00    15700    </t>
  </si>
  <si>
    <t xml:space="preserve">21.72   0.00    15800    </t>
  </si>
  <si>
    <t xml:space="preserve">21.73   0.00    15800    </t>
  </si>
  <si>
    <t xml:space="preserve">21.74   0.00    15800    </t>
  </si>
  <si>
    <t xml:space="preserve">21.75   0.00    15800    </t>
  </si>
  <si>
    <t xml:space="preserve">21.76   0.00    15800    </t>
  </si>
  <si>
    <t xml:space="preserve">21.77   0.00    15800    </t>
  </si>
  <si>
    <t xml:space="preserve">21.78   0.00    15900    </t>
  </si>
  <si>
    <t xml:space="preserve">21.79   0.00    15900    </t>
  </si>
  <si>
    <t xml:space="preserve">21.80   0.00    15900    </t>
  </si>
  <si>
    <t xml:space="preserve">21.81   0.00    15900    </t>
  </si>
  <si>
    <t xml:space="preserve">21.82   0.00    15900    </t>
  </si>
  <si>
    <t xml:space="preserve">21.83   0.00    15900    </t>
  </si>
  <si>
    <t xml:space="preserve">21.84   0.00    15900    </t>
  </si>
  <si>
    <t xml:space="preserve">21.85   0.00    16000    </t>
  </si>
  <si>
    <t xml:space="preserve">21.86   0.00    16000    </t>
  </si>
  <si>
    <t xml:space="preserve">21.87   0.00    16000    </t>
  </si>
  <si>
    <t xml:space="preserve">21.88   0.00    16000    </t>
  </si>
  <si>
    <t xml:space="preserve">21.89   0.00    16000    </t>
  </si>
  <si>
    <t xml:space="preserve">21.90   0.00    16000    </t>
  </si>
  <si>
    <t xml:space="preserve">21.91   0.00    16000    </t>
  </si>
  <si>
    <t xml:space="preserve">21.92   0.00    16100    </t>
  </si>
  <si>
    <t xml:space="preserve">21.93   0.00    16100    </t>
  </si>
  <si>
    <t xml:space="preserve">21.94   0.00    16100    </t>
  </si>
  <si>
    <t xml:space="preserve">21.95   0.00    16100    </t>
  </si>
  <si>
    <t xml:space="preserve">21.96   0.00    16100    </t>
  </si>
  <si>
    <t xml:space="preserve">21.97   0.00    16100    </t>
  </si>
  <si>
    <t xml:space="preserve">21.98   0.00    16100    </t>
  </si>
  <si>
    <t xml:space="preserve">21.99   0.00    16200    </t>
  </si>
  <si>
    <t xml:space="preserve">22.00   0.00    16200    </t>
  </si>
  <si>
    <t xml:space="preserve">22.01   0.00    16200    </t>
  </si>
  <si>
    <t xml:space="preserve">22.02   0.00    16200    </t>
  </si>
  <si>
    <t xml:space="preserve">22.03   0.00    16200    </t>
  </si>
  <si>
    <t xml:space="preserve">22.04   0.00    16200    </t>
  </si>
  <si>
    <t xml:space="preserve">22.05   0.00    16300    </t>
  </si>
  <si>
    <t xml:space="preserve">22.06   0.00    16300    </t>
  </si>
  <si>
    <t xml:space="preserve">22.07   0.00    16300    </t>
  </si>
  <si>
    <t xml:space="preserve">22.08   0.00    16300    </t>
  </si>
  <si>
    <t xml:space="preserve">22.09   0.00    16300    </t>
  </si>
  <si>
    <t xml:space="preserve">22.10   0.00    16300    </t>
  </si>
  <si>
    <t xml:space="preserve">22.11   0.00    16300    </t>
  </si>
  <si>
    <t xml:space="preserve">22.12   0.00    16400    </t>
  </si>
  <si>
    <t xml:space="preserve">22.13   0.00    16400    </t>
  </si>
  <si>
    <t xml:space="preserve">22.14   0.00    16400    </t>
  </si>
  <si>
    <t xml:space="preserve">22.15   0.00    16400    </t>
  </si>
  <si>
    <t xml:space="preserve">22.16   0.00    16400    </t>
  </si>
  <si>
    <t xml:space="preserve">22.17   0.00    16400    </t>
  </si>
  <si>
    <t xml:space="preserve">22.18   0.00    16500    </t>
  </si>
  <si>
    <t xml:space="preserve">22.19   0.00    16500    </t>
  </si>
  <si>
    <t xml:space="preserve">22.20   0.00    16500    </t>
  </si>
  <si>
    <t xml:space="preserve">22.21   0.00    16500    </t>
  </si>
  <si>
    <t xml:space="preserve">22.22   0.00    16500    </t>
  </si>
  <si>
    <t xml:space="preserve">22.23   0.00    16500    </t>
  </si>
  <si>
    <t xml:space="preserve">22.24   0.00    16500    </t>
  </si>
  <si>
    <t xml:space="preserve">22.25   0.00    16600    </t>
  </si>
  <si>
    <t xml:space="preserve">22.26   0.00    16600    </t>
  </si>
  <si>
    <t xml:space="preserve">22.27   0.00    16600    </t>
  </si>
  <si>
    <t xml:space="preserve">22.28   0.00    16600    </t>
  </si>
  <si>
    <t xml:space="preserve">22.29   0.00    16600    </t>
  </si>
  <si>
    <t xml:space="preserve">22.30   0.00    16600    </t>
  </si>
  <si>
    <t xml:space="preserve">22.31   0.00    16700    </t>
  </si>
  <si>
    <t xml:space="preserve">22.32   0.00    16700    </t>
  </si>
  <si>
    <t xml:space="preserve">22.33   0.00    16700    </t>
  </si>
  <si>
    <t xml:space="preserve">22.34   0.00    16700    </t>
  </si>
  <si>
    <t xml:space="preserve">22.35   0.00    16700    </t>
  </si>
  <si>
    <t xml:space="preserve">22.36   0.00    16700    </t>
  </si>
  <si>
    <t xml:space="preserve">22.37   0.00    16700    </t>
  </si>
  <si>
    <t xml:space="preserve">22.38   0.00    16800    </t>
  </si>
  <si>
    <t xml:space="preserve">22.39   0.00    16800    </t>
  </si>
  <si>
    <t xml:space="preserve">22.40   0.00    16800    </t>
  </si>
  <si>
    <t xml:space="preserve">22.41   0.00    16800    </t>
  </si>
  <si>
    <t xml:space="preserve">22.42   0.00    16800    </t>
  </si>
  <si>
    <t xml:space="preserve">22.43   0.00    16800    </t>
  </si>
  <si>
    <t xml:space="preserve">22.44   0.00    16900    </t>
  </si>
  <si>
    <t xml:space="preserve">22.45   0.00    16900    </t>
  </si>
  <si>
    <t xml:space="preserve">22.46   0.00    16900    </t>
  </si>
  <si>
    <t xml:space="preserve">22.47   0.00    16900    </t>
  </si>
  <si>
    <t xml:space="preserve">22.48   0.00    16900    </t>
  </si>
  <si>
    <t xml:space="preserve">22.49   0.00    16900    </t>
  </si>
  <si>
    <t xml:space="preserve">22.50   0.00    16900    </t>
  </si>
  <si>
    <t xml:space="preserve">22.51   0.00    17000    </t>
  </si>
  <si>
    <t xml:space="preserve">22.52   0.00    17000    </t>
  </si>
  <si>
    <t xml:space="preserve">22.53   0.00    17000    </t>
  </si>
  <si>
    <t xml:space="preserve">22.54   0.00    17000    </t>
  </si>
  <si>
    <t xml:space="preserve">22.55   0.00    17000    </t>
  </si>
  <si>
    <t xml:space="preserve">22.56   0.00    17000    </t>
  </si>
  <si>
    <t xml:space="preserve">22.57   0.00    17100    </t>
  </si>
  <si>
    <t xml:space="preserve">22.58   0.00    17100    </t>
  </si>
  <si>
    <t xml:space="preserve">22.59   0.00    17100    </t>
  </si>
  <si>
    <t xml:space="preserve">22.60   0.00    17100    </t>
  </si>
  <si>
    <t xml:space="preserve">22.61   0.00    17100    </t>
  </si>
  <si>
    <t xml:space="preserve">22.62   0.00    17100    </t>
  </si>
  <si>
    <t xml:space="preserve">22.63   0.00    17100    </t>
  </si>
  <si>
    <t xml:space="preserve">22.64   0.00    17200    </t>
  </si>
  <si>
    <t xml:space="preserve">22.65   0.00    17200    </t>
  </si>
  <si>
    <t xml:space="preserve">22.66   0.00    17200    </t>
  </si>
  <si>
    <t xml:space="preserve">22.67   0.00    17200    </t>
  </si>
  <si>
    <t xml:space="preserve">22.68   0.00    17200    </t>
  </si>
  <si>
    <t xml:space="preserve">22.69   0.00    17200    </t>
  </si>
  <si>
    <t xml:space="preserve">22.70   0.00    17300    </t>
  </si>
  <si>
    <t xml:space="preserve">22.71   0.00    17300    </t>
  </si>
  <si>
    <t xml:space="preserve">22.72   0.00    17300    </t>
  </si>
  <si>
    <t xml:space="preserve">22.73   0.00    17300    </t>
  </si>
  <si>
    <t xml:space="preserve">22.74   0.00    17300    </t>
  </si>
  <si>
    <t xml:space="preserve">22.75   0.00    17300    </t>
  </si>
  <si>
    <t xml:space="preserve">22.76   0.00    17300    </t>
  </si>
  <si>
    <t xml:space="preserve">22.77   0.00    17400    </t>
  </si>
  <si>
    <t xml:space="preserve">22.78   0.00    17400    </t>
  </si>
  <si>
    <t xml:space="preserve">22.79   0.00    17400    </t>
  </si>
  <si>
    <t xml:space="preserve">22.80   0.00    17400    </t>
  </si>
  <si>
    <t xml:space="preserve">22.81   0.00    17400    </t>
  </si>
  <si>
    <t xml:space="preserve">22.82   0.00    17400    </t>
  </si>
  <si>
    <t xml:space="preserve">22.83   0.00    17500    </t>
  </si>
  <si>
    <t xml:space="preserve">22.84   0.00    17500    </t>
  </si>
  <si>
    <t xml:space="preserve">22.85   0.00    17500    </t>
  </si>
  <si>
    <t xml:space="preserve">22.86   0.00    17500    </t>
  </si>
  <si>
    <t xml:space="preserve">22.87   0.00    17500    </t>
  </si>
  <si>
    <t xml:space="preserve">22.88   0.00    17500    </t>
  </si>
  <si>
    <t xml:space="preserve">22.89   0.00    17500    </t>
  </si>
  <si>
    <t xml:space="preserve">22.90   0.00    17600    </t>
  </si>
  <si>
    <t xml:space="preserve">22.91   0.00    17600    </t>
  </si>
  <si>
    <t xml:space="preserve">22.92   0.00    17600    </t>
  </si>
  <si>
    <t xml:space="preserve">22.93   0.00    17600    </t>
  </si>
  <si>
    <t xml:space="preserve">22.94   0.00    17600    </t>
  </si>
  <si>
    <t xml:space="preserve">22.95   0.00    17600    </t>
  </si>
  <si>
    <t xml:space="preserve">22.96   0.00    17700    </t>
  </si>
  <si>
    <t xml:space="preserve">22.97   0.00    17700    </t>
  </si>
  <si>
    <t xml:space="preserve">22.98   0.00    17700    </t>
  </si>
  <si>
    <t xml:space="preserve">22.99   0.00    17700    </t>
  </si>
  <si>
    <t xml:space="preserve">23.00   0.00    17700    </t>
  </si>
  <si>
    <t xml:space="preserve">23.01   0.00    17700    </t>
  </si>
  <si>
    <t xml:space="preserve">23.02   0.00    17800    </t>
  </si>
  <si>
    <t xml:space="preserve">23.03   0.00    17800    </t>
  </si>
  <si>
    <t xml:space="preserve">23.04   0.00    17800    </t>
  </si>
  <si>
    <t xml:space="preserve">23.05   0.00    17800    </t>
  </si>
  <si>
    <t xml:space="preserve">23.06   0.00    17800    </t>
  </si>
  <si>
    <t xml:space="preserve">23.07   0.00    17800    </t>
  </si>
  <si>
    <t xml:space="preserve">23.08   0.00    17800    </t>
  </si>
  <si>
    <t xml:space="preserve">23.09   0.00    17900    </t>
  </si>
  <si>
    <t xml:space="preserve">23.10   0.00    17900    </t>
  </si>
  <si>
    <t xml:space="preserve">23.11   0.00    17900    </t>
  </si>
  <si>
    <t xml:space="preserve">23.12   0.00    17900    </t>
  </si>
  <si>
    <t xml:space="preserve">23.13   0.00    17900    </t>
  </si>
  <si>
    <t xml:space="preserve">23.14   0.00    17900    </t>
  </si>
  <si>
    <t xml:space="preserve">23.15   0.00    18000    </t>
  </si>
  <si>
    <t xml:space="preserve">23.16   0.00    18000    </t>
  </si>
  <si>
    <t xml:space="preserve">23.17   0.00    18000    </t>
  </si>
  <si>
    <t xml:space="preserve">23.18   0.00    18000    </t>
  </si>
  <si>
    <t xml:space="preserve">23.19   0.00    18000    </t>
  </si>
  <si>
    <t xml:space="preserve">23.20   0.00    18000    </t>
  </si>
  <si>
    <t xml:space="preserve">23.21   0.00    18100    </t>
  </si>
  <si>
    <t xml:space="preserve">23.22   0.00    18100    </t>
  </si>
  <si>
    <t xml:space="preserve">23.23   0.00    18100    </t>
  </si>
  <si>
    <t xml:space="preserve">23.24   0.00    18100    </t>
  </si>
  <si>
    <t xml:space="preserve">23.25   0.00    18100    </t>
  </si>
  <si>
    <t xml:space="preserve">23.26   0.00    18100    </t>
  </si>
  <si>
    <t xml:space="preserve">23.27   0.00    18200    </t>
  </si>
  <si>
    <t xml:space="preserve">23.28   0.00    18200    </t>
  </si>
  <si>
    <t xml:space="preserve">23.29   0.00    18200    </t>
  </si>
  <si>
    <t>23.30   0.00    18200   *</t>
  </si>
  <si>
    <t>03.20.12</t>
  </si>
  <si>
    <t>DEF-RC</t>
  </si>
  <si>
    <t xml:space="preserve"> ID SASI3    REPL         </t>
  </si>
  <si>
    <t xml:space="preserve"> 'NEAR FORT WAYNE, IN ' 'ST. MARYS RIVER     '   40.98   85.10</t>
  </si>
  <si>
    <t xml:space="preserve"> E  48   0     762.00     141.00 INT=LOG  RR=FLUD                            </t>
  </si>
  <si>
    <t xml:space="preserve">    14.00      748.97     0.71 'WS=     12.'                       </t>
  </si>
  <si>
    <t xml:space="preserve">     0.71       3.70     0.80       7.20     1.00      19.00</t>
  </si>
  <si>
    <t xml:space="preserve">     1.20      35.00     1.40      55.00     1.60      79.00</t>
  </si>
  <si>
    <t xml:space="preserve">     1.80     107.00     2.00     139.00     2.20     175.00</t>
  </si>
  <si>
    <t xml:space="preserve">     2.40     216.00     2.60     259.00     2.80     306.00</t>
  </si>
  <si>
    <t xml:space="preserve">     3.00     358.00     3.20     411.00     3.40     468.00</t>
  </si>
  <si>
    <t xml:space="preserve">     3.60     530.00     3.80     593.00     4.00     660.00</t>
  </si>
  <si>
    <t xml:space="preserve">     4.20     732.00     4.40     805.00     4.60     884.00</t>
  </si>
  <si>
    <t xml:space="preserve">     4.80     963.00     5.00    1040.00     5.50    1270.00</t>
  </si>
  <si>
    <t xml:space="preserve">     6.00    1510.00     6.50    1760.00     7.00    2040.00</t>
  </si>
  <si>
    <t xml:space="preserve">     7.50    2310.00     8.00    2600.00     8.50    2890.00</t>
  </si>
  <si>
    <t xml:space="preserve">     9.00    3200.00     9.50    3530.00    10.00    3870.00</t>
  </si>
  <si>
    <t xml:space="preserve">    10.50    4220.00    11.00    4580.00    12.00    5340.00</t>
  </si>
  <si>
    <t xml:space="preserve">    13.00    6140.00    14.00    7000.00    15.00    7880.00</t>
  </si>
  <si>
    <t xml:space="preserve">    16.00    8800.00    17.00    9760.00    18.00   10800.00</t>
  </si>
  <si>
    <t xml:space="preserve">    19.00   12000.00    20.00   13300.00    21.00   14700.00</t>
  </si>
  <si>
    <t xml:space="preserve">    22.00   16200.00    23.00   17700.00    23.30   18200.00</t>
  </si>
  <si>
    <t xml:space="preserve"> USGS-ID '04182000'</t>
  </si>
  <si>
    <t xml:space="preserve"> COMMENT                                                               &amp;   </t>
  </si>
  <si>
    <t xml:space="preserve"> 'USGS RATING #32 (2009). Shifted 20101020.                   '   </t>
  </si>
  <si>
    <t>END</t>
  </si>
  <si>
    <t>STOP</t>
  </si>
  <si>
    <t>Structural damage is done to homes and businesses on the south side of Fort Wayne near the Saint Mary's River. Record flood was set on July 9, 2003 when the river reached 21.2 feet.</t>
  </si>
  <si>
    <t>A major flood is in progress and water is nearing the top of many levees. When the Muldoon Bridge gage reads 20.3 feet, the flood becomes a 100 year event.</t>
  </si>
  <si>
    <t>Flooding reaching major category with extensive evacuations becoming necessary. Primary roads and bridges are closed at this level.</t>
  </si>
  <si>
    <t>An increasing number of city streets flood...and more evacuations become necessary. Property damage approaches severe category in some areas at this level.</t>
  </si>
  <si>
    <t>Some residents in the Winchester Road area and Fairwick Apartments may need to be evacuated. Property damage increases in some areas at this level.</t>
  </si>
  <si>
    <t>Flooding occurs on the lowest unprotected city streets, park drives and county roads.</t>
  </si>
  <si>
    <t>Flooding occurs in parks and low farmland throughout southern Allen County. The City of Fort Wayne starts 24 hour flood fighting procedures.</t>
  </si>
  <si>
    <t>(1) 21.20 ft on 07/09/2003</t>
  </si>
  <si>
    <t>(2) 19.66 ft on 03/14/1982</t>
  </si>
  <si>
    <t>(3) 19.06 ft on 01/14/2005</t>
  </si>
  <si>
    <t>(4) 18.33 ft on 02/26/1985</t>
  </si>
  <si>
    <t>(5) 17.92 ft on 01/01/1991</t>
  </si>
  <si>
    <t>(6) 17.67 ft on 02/09/2008</t>
  </si>
  <si>
    <t>(7) 17.07 ft on 07/18/1992</t>
  </si>
  <si>
    <t>(8) 17.03 ft on 01/26/1999</t>
  </si>
  <si>
    <t>(9) 16.98 ft on 03/11/2009</t>
  </si>
  <si>
    <t>(10) 16.32 ft on 03/03/2011</t>
  </si>
  <si>
    <t>(11) 16.06 ft on 02/13/2009</t>
  </si>
  <si>
    <t>(12) 15.81 ft on 05/12/2003</t>
  </si>
  <si>
    <t>(13) 15.48 ft on 06/14/2004</t>
  </si>
  <si>
    <t>(14) 15.23 ft on 01/07/2005</t>
  </si>
  <si>
    <t>(15) 15.00 ft on 12/04/2011</t>
  </si>
  <si>
    <t>(16) 14.73 ft on 05/26/2011</t>
  </si>
  <si>
    <t>(17) 14.62 ft on 01/17/2007</t>
  </si>
  <si>
    <t>(18) 14.34 ft on 04/14/1994</t>
  </si>
  <si>
    <t>(19) 13.96 ft on 08/06/2003</t>
  </si>
  <si>
    <t>(20) 13.49 ft on 04/01/2002</t>
  </si>
  <si>
    <t>(21) 12.78 ft on 01/06/2004</t>
  </si>
  <si>
    <t>(22) 12.32 ft on 02/01/2002</t>
  </si>
  <si>
    <t>(23) 11.87 ft on 12/31/2005</t>
  </si>
  <si>
    <t>(24) 11.78 ft on 02/10/2001</t>
  </si>
  <si>
    <t>(25) 11.26 ft on 12/02/2006</t>
  </si>
  <si>
    <t>(26) 11.17 ft on 10/17/2001</t>
  </si>
  <si>
    <t>(27) 9.59 ft on 10/26/2001</t>
  </si>
  <si>
    <t>(28) 9.36 ft on 05/14/2002</t>
  </si>
  <si>
    <t xml:space="preserve">HIF Contract. Orion has not been paid. </t>
  </si>
  <si>
    <t xml:space="preserve">AHPS shows forecast point located in WFO IND's area. </t>
  </si>
  <si>
    <t>Cathy Robb, City of Fort Wayne, IN</t>
  </si>
  <si>
    <t>Cathy.Robb@ci.ft-wayne.in.us</t>
  </si>
  <si>
    <t>260-427-2821</t>
  </si>
  <si>
    <t>USGS was coordinating directly with Cathy Robb from the City of Fort Wayne, IN. Local stakeholder decided not to overtop levees in AHPS scenario.</t>
  </si>
  <si>
    <t>DFIRM &amp; FIS August 2009</t>
  </si>
  <si>
    <t>F</t>
  </si>
  <si>
    <t>FEMA: St. Marys River Just downstrem of confluence of Paul Trier Ditch</t>
  </si>
  <si>
    <t>Ferguson Rd.</t>
  </si>
  <si>
    <t>Lower Huntington Rd</t>
  </si>
  <si>
    <t>Airport Expressway</t>
  </si>
  <si>
    <t>Bluffton Road</t>
  </si>
  <si>
    <t>Norfolk Southern Railway</t>
  </si>
  <si>
    <t>Taylor Street</t>
  </si>
  <si>
    <t>CSX</t>
  </si>
  <si>
    <t>Jefferson Blvd West</t>
  </si>
  <si>
    <t>Foot Bridge</t>
  </si>
  <si>
    <t>Main Street West</t>
  </si>
  <si>
    <t>D\S</t>
  </si>
  <si>
    <t>GAGE</t>
  </si>
  <si>
    <t>8.5 (D\S of Main St)</t>
  </si>
  <si>
    <t>0 (Gage)</t>
  </si>
  <si>
    <t>Flood control structures will not overtop</t>
  </si>
  <si>
    <t xml:space="preserve">Orion has not been paid. </t>
  </si>
  <si>
    <t>Entire reach will be mapped between Muldoon (upstream from Ferguson Rd. East) and Main St. Bridge, with the understanding that the hydraulic model verification must support the 9 mile lenght of reach. At a future date, the reach may be split into two, approximately 4.5 mile segments and the downstream reach would be tied to the FWAI3 gage. Input was recieved from Cathy Robb of the City of Ft. Wayne on flood impacts along the reach.</t>
  </si>
  <si>
    <t>HEC-RAS is FEMA approved. Model approach approved. Previous studies have been done on this reach with HEC-2.</t>
  </si>
  <si>
    <t xml:space="preserve">This approval is for SASI3, which is a current forecast point. FWAI3 was not selected due to fact that FWAI3 cannot be made into a forecast point for several years due to the short record (&lt; 1 yr) and no rating.   </t>
  </si>
  <si>
    <t>OHRFC has provided a copy of the rating curve. OHRFC has verified the rating is the current USGS rating.</t>
  </si>
  <si>
    <t>USGS has conducted stakeholder review</t>
  </si>
  <si>
    <t>3-m lidar.  Lidar data is adequate quality and will support 1 ft depth increments.</t>
  </si>
  <si>
    <t>Gage has been present since Nov. 7, 1930 so rating has been well-established over years. The downstream gage at Ft. Wayne is fairly new started Oct. 2009.</t>
  </si>
  <si>
    <t>An existing model done in HEC2 10/92 was aquired. Some of the bridge data was used when verifying same structure exists today.</t>
  </si>
  <si>
    <t xml:space="preserve">Not Required at the time this project was started. </t>
  </si>
  <si>
    <t>Right Levee</t>
  </si>
  <si>
    <t>Left Levee</t>
  </si>
  <si>
    <t>Ferguson Rd</t>
  </si>
  <si>
    <t>Lower Huntington Rd.</t>
  </si>
  <si>
    <t>Airport Expressway\Pauling Rd.</t>
  </si>
  <si>
    <t>Bluffton Rd.</t>
  </si>
  <si>
    <t>LS@22 ft</t>
  </si>
  <si>
    <t>LS@20 ft</t>
  </si>
  <si>
    <t>LS@21ft</t>
  </si>
  <si>
    <t>Jefferson</t>
  </si>
  <si>
    <t>Not applicable at the time project was scoped</t>
  </si>
  <si>
    <t xml:space="preserve">Max stage established at 22-ft, instead of 23-ft, because a Left levee overtops at 23-ft. </t>
  </si>
  <si>
    <t>Line Style</t>
  </si>
  <si>
    <t>Variable=WS1, Line Style=1, Line Color=7, Line Width=0.5, Sym Type=0, Sym Color=7, Sym Size=3, Polygon=0, FillMode=1, FillColor=0, On Bottom(in legend)=False, Sort (in legend)=-1, Legend Only=0</t>
  </si>
  <si>
    <t>Label</t>
  </si>
  <si>
    <t>W.S. Elev</t>
  </si>
  <si>
    <t>x</t>
  </si>
  <si>
    <t>y</t>
  </si>
  <si>
    <t>20-22 ft</t>
  </si>
  <si>
    <t>17-19 ft</t>
  </si>
  <si>
    <t>12-16 ft</t>
  </si>
  <si>
    <t>0.2%: 770.2 ft ;1%-769 ft ; 2%- 768 ft ;10% - 765.5 ft NAVD88</t>
  </si>
  <si>
    <t xml:space="preserve">Good match. Checked all bridges. </t>
  </si>
  <si>
    <t>SIM Report stated that no HWM data were used to calibrate the reach. SIM stated that 1982 era HWM data was invalid, due to levees.</t>
  </si>
  <si>
    <t xml:space="preserve">All significant structures included. Minor footbridge was not included, but has not significant impact. </t>
  </si>
  <si>
    <t xml:space="preserve">Model Runs. 3 versions built for various flow levels. </t>
  </si>
  <si>
    <t>N\A</t>
  </si>
  <si>
    <t>DONE</t>
  </si>
  <si>
    <t>NA</t>
  </si>
  <si>
    <t>Polygon Grid QC turned up a lot of small polygons, but none of significance.</t>
  </si>
  <si>
    <t xml:space="preserve">Mike Rehbein has verified that flood impacts are valid. </t>
  </si>
  <si>
    <t>12, 13, 14, 15,16, 17, 18, 19, 20, 21, 22</t>
  </si>
  <si>
    <t>DFIRM Folder was emplty</t>
  </si>
  <si>
    <t>Comments:</t>
  </si>
  <si>
    <t>3-m (3.3 ft)</t>
  </si>
  <si>
    <t>0.12 ft</t>
  </si>
  <si>
    <t>Complete</t>
  </si>
  <si>
    <t>Partially complete. Needs Modification or addition of "boilerplate" NWS metadata text</t>
  </si>
  <si>
    <t>Missing. Missing Metadata tags</t>
  </si>
  <si>
    <t xml:space="preserve">Resonable n values. Friction drops north of Huntington Rd. </t>
  </si>
  <si>
    <t>Good agreement within tolerances. Well documented in the technical report.</t>
  </si>
  <si>
    <t xml:space="preserve">Close to, but slightly higher than bank full. </t>
  </si>
  <si>
    <t>?</t>
  </si>
  <si>
    <t>Minor issue in the NW corner XS 9495 to 9708 where high flows are extended to end of XS. This can be resolved by drawning the study extent line to cap the WSE boundary.  Second issue noted at XS 9625 to XS 5791 is maxed out above approximately 20 ft stage. This does will not artifically raise the stage, as the stages are not above the max elevation for innefective flow area boundaries.</t>
  </si>
  <si>
    <t>Representative of bank full conditions.</t>
  </si>
  <si>
    <t>Previously completed</t>
  </si>
  <si>
    <t>Review conducted at 1:6,000</t>
  </si>
  <si>
    <t>No HWM data available.</t>
  </si>
  <si>
    <t xml:space="preserve">Due to the significant differences in Leveed areas, we recommend not proceeding with </t>
  </si>
  <si>
    <t>Hale Ave\St. Joseph</t>
  </si>
  <si>
    <t xml:space="preserve">Depths near the gage are representative the stage at the gage. </t>
  </si>
  <si>
    <t>Format is similar to the Tech Doc</t>
  </si>
  <si>
    <t>Terrain data was submitted.</t>
  </si>
  <si>
    <t>Indiana?</t>
  </si>
  <si>
    <t>DEM</t>
  </si>
  <si>
    <t>3m</t>
  </si>
  <si>
    <t>2011?</t>
  </si>
  <si>
    <t>2012?</t>
  </si>
  <si>
    <t>AHPS FUNDING HAS NOT BEEN RECEIVED. Project cannot be published on AHPS (Phase 3) untill Ortion Techologies recieves funding.</t>
  </si>
  <si>
    <t>Generally good agreement, except for those areas where levees have been recently installed, which resuted in DO WE NEED TO DO ANYTHING? NO.</t>
  </si>
  <si>
    <t>Norfolk Southern railway bridge needs to be clipped wider. IT'S ONLY OFF BY LESS THAN CELL SIZE. PER KRIS OK TO MOVE FORWARD ON 20120322.</t>
  </si>
  <si>
    <t>6 Bridges need to be clipped at the low chord. WE WERE NOT INFORMED OF THIS NEW RULE UNTIL RECENTLY (ON 20120222). PER KRIS OK TO MOVE FORWARD ON 20120322.</t>
  </si>
  <si>
    <t>Date of publication contains Years and not the month/day, FIXED</t>
  </si>
  <si>
    <t>For depth and polygon files...did not see complete METADATA through Arccatalog or via the xml files, FIXED</t>
  </si>
  <si>
    <t>Metadata needs asjustment. See [Metadata] DONE</t>
  </si>
  <si>
    <t>Study Area was not submitted in the proper format. Polygon file was submitted, Study Area should be a line file and should represent the model extent lines. WILL PROVIDE LINE SHAPEFILE WITH ADDITIONAL EXTENT LINES AT TRIBS AND NEAR JUNK DITCH. DONE</t>
  </si>
  <si>
    <t>See [Metadata] tab for summary METADATA WILL NEED TO BE UPDATED AFTER BAO APPROVAL. WORDING MAY NEED TO BE CHANGED. DONE.</t>
  </si>
  <si>
    <t>A few tributaries were clipped and the water from the main channel is not allowed to back up into the tribs. This need to either be corrected or a  model extent boundary line needs to be drawn that establishes the extent of the modeled area. WILL DRAW STUDY EXTENT LINES. DONE.</t>
  </si>
</sst>
</file>

<file path=xl/styles.xml><?xml version="1.0" encoding="utf-8"?>
<styleSheet xmlns="http://schemas.openxmlformats.org/spreadsheetml/2006/main">
  <numFmts count="3">
    <numFmt numFmtId="164" formatCode="mm/dd/yyyy"/>
    <numFmt numFmtId="165" formatCode="0.0"/>
    <numFmt numFmtId="166" formatCode="mm/dd/yy;@"/>
  </numFmts>
  <fonts count="70">
    <font>
      <sz val="11"/>
      <color theme="1"/>
      <name val="Calibri"/>
      <family val="2"/>
      <scheme val="minor"/>
    </font>
    <font>
      <b/>
      <sz val="8"/>
      <color indexed="8"/>
      <name val="Arial"/>
      <family val="2"/>
    </font>
    <font>
      <sz val="10"/>
      <name val="Arial"/>
      <family val="2"/>
    </font>
    <font>
      <sz val="10"/>
      <color indexed="8"/>
      <name val="Arial"/>
      <family val="2"/>
    </font>
    <font>
      <sz val="8"/>
      <color indexed="8"/>
      <name val="Arial"/>
      <family val="2"/>
    </font>
    <font>
      <b/>
      <sz val="10"/>
      <color indexed="8"/>
      <name val="Arial"/>
      <family val="2"/>
    </font>
    <font>
      <b/>
      <sz val="11"/>
      <color indexed="8"/>
      <name val="Arial"/>
      <family val="2"/>
    </font>
    <font>
      <sz val="8"/>
      <name val="Calibri"/>
      <family val="2"/>
    </font>
    <font>
      <b/>
      <sz val="10"/>
      <name val="Arial"/>
      <family val="2"/>
    </font>
    <font>
      <b/>
      <sz val="8"/>
      <name val="Arial"/>
      <family val="2"/>
    </font>
    <font>
      <b/>
      <sz val="8"/>
      <color indexed="62"/>
      <name val="Arial"/>
      <family val="2"/>
    </font>
    <font>
      <sz val="8"/>
      <name val="Arial"/>
      <family val="2"/>
    </font>
    <font>
      <sz val="8"/>
      <color indexed="62"/>
      <name val="Arial"/>
      <family val="2"/>
    </font>
    <font>
      <b/>
      <sz val="11"/>
      <name val="Arial"/>
      <family val="2"/>
    </font>
    <font>
      <b/>
      <sz val="8"/>
      <color indexed="56"/>
      <name val="Arial"/>
      <family val="2"/>
    </font>
    <font>
      <sz val="8"/>
      <color indexed="56"/>
      <name val="Arial"/>
      <family val="2"/>
    </font>
    <font>
      <b/>
      <sz val="14"/>
      <color indexed="8"/>
      <name val="Arial"/>
      <family val="2"/>
    </font>
    <font>
      <b/>
      <sz val="14"/>
      <name val="Arial"/>
      <family val="2"/>
    </font>
    <font>
      <b/>
      <sz val="8"/>
      <color indexed="18"/>
      <name val="Arial"/>
      <family val="2"/>
    </font>
    <font>
      <b/>
      <u/>
      <sz val="10"/>
      <name val="Arial"/>
      <family val="2"/>
    </font>
    <font>
      <sz val="11"/>
      <name val="Arial"/>
      <family val="2"/>
    </font>
    <font>
      <sz val="11"/>
      <color indexed="8"/>
      <name val="Arial"/>
      <family val="2"/>
    </font>
    <font>
      <b/>
      <sz val="18"/>
      <name val="Arial"/>
      <family val="2"/>
    </font>
    <font>
      <b/>
      <sz val="18"/>
      <color indexed="8"/>
      <name val="Arial"/>
      <family val="2"/>
    </font>
    <font>
      <sz val="11"/>
      <color rgb="FF9C0006"/>
      <name val="Calibri"/>
      <family val="2"/>
      <scheme val="minor"/>
    </font>
    <font>
      <sz val="11"/>
      <color rgb="FF006100"/>
      <name val="Calibri"/>
      <family val="2"/>
      <scheme val="minor"/>
    </font>
    <font>
      <u/>
      <sz val="11"/>
      <color theme="10"/>
      <name val="Calibri"/>
      <family val="2"/>
    </font>
    <font>
      <sz val="11"/>
      <color rgb="FF9C6500"/>
      <name val="Calibri"/>
      <family val="2"/>
      <scheme val="minor"/>
    </font>
    <font>
      <sz val="10"/>
      <color theme="1"/>
      <name val="Arial"/>
      <family val="2"/>
    </font>
    <font>
      <sz val="11"/>
      <color theme="1"/>
      <name val="Arial"/>
      <family val="2"/>
    </font>
    <font>
      <b/>
      <sz val="11"/>
      <color theme="1"/>
      <name val="Arial"/>
      <family val="2"/>
    </font>
    <font>
      <b/>
      <sz val="10"/>
      <color theme="1"/>
      <name val="Arial"/>
      <family val="2"/>
    </font>
    <font>
      <sz val="8"/>
      <color theme="1"/>
      <name val="Arial"/>
      <family val="2"/>
    </font>
    <font>
      <u/>
      <sz val="8"/>
      <color theme="10"/>
      <name val="Arial"/>
      <family val="2"/>
    </font>
    <font>
      <b/>
      <sz val="18"/>
      <color theme="1"/>
      <name val="Arial"/>
      <family val="2"/>
    </font>
    <font>
      <sz val="10"/>
      <color rgb="FF9C0006"/>
      <name val="Arial"/>
      <family val="2"/>
    </font>
    <font>
      <sz val="10"/>
      <color rgb="FF9C6500"/>
      <name val="Arial"/>
      <family val="2"/>
    </font>
    <font>
      <sz val="10"/>
      <color rgb="FF006100"/>
      <name val="Arial"/>
      <family val="2"/>
    </font>
    <font>
      <sz val="18"/>
      <color theme="1"/>
      <name val="Arial"/>
      <family val="2"/>
    </font>
    <font>
      <u/>
      <sz val="11"/>
      <color theme="10"/>
      <name val="Arial"/>
      <family val="2"/>
    </font>
    <font>
      <b/>
      <i/>
      <sz val="11"/>
      <color theme="1"/>
      <name val="Arial"/>
      <family val="2"/>
    </font>
    <font>
      <i/>
      <sz val="11"/>
      <color theme="1"/>
      <name val="Arial"/>
      <family val="2"/>
    </font>
    <font>
      <sz val="8"/>
      <color theme="3"/>
      <name val="Arial"/>
      <family val="2"/>
    </font>
    <font>
      <b/>
      <sz val="8"/>
      <color theme="3"/>
      <name val="Arial"/>
      <family val="2"/>
    </font>
    <font>
      <sz val="10"/>
      <color theme="1"/>
      <name val="Calibri"/>
      <family val="2"/>
      <scheme val="minor"/>
    </font>
    <font>
      <b/>
      <sz val="12"/>
      <name val="Arial"/>
      <family val="2"/>
    </font>
    <font>
      <sz val="8"/>
      <color rgb="FFFF0000"/>
      <name val="Arial"/>
      <family val="2"/>
    </font>
    <font>
      <b/>
      <sz val="11"/>
      <color rgb="FFFF0000"/>
      <name val="Arial"/>
      <family val="2"/>
    </font>
    <font>
      <sz val="11"/>
      <color rgb="FFFF0000"/>
      <name val="Arial"/>
      <family val="2"/>
    </font>
    <font>
      <b/>
      <u/>
      <sz val="11"/>
      <color theme="1"/>
      <name val="Arial"/>
      <family val="2"/>
    </font>
    <font>
      <sz val="11"/>
      <name val="Calibri"/>
      <family val="2"/>
      <scheme val="minor"/>
    </font>
    <font>
      <sz val="14"/>
      <name val="Arial"/>
      <family val="2"/>
    </font>
    <font>
      <i/>
      <sz val="11"/>
      <color theme="1"/>
      <name val="Calibri"/>
      <family val="2"/>
      <scheme val="minor"/>
    </font>
    <font>
      <b/>
      <sz val="11"/>
      <color theme="1"/>
      <name val="Calibri"/>
      <family val="2"/>
      <scheme val="minor"/>
    </font>
    <font>
      <u/>
      <sz val="11"/>
      <name val="Calibri"/>
      <family val="2"/>
    </font>
    <font>
      <sz val="8"/>
      <color rgb="FF000020"/>
      <name val="Arial"/>
      <family val="2"/>
    </font>
    <font>
      <sz val="8"/>
      <color rgb="FF000000"/>
      <name val="Arial"/>
      <family val="2"/>
    </font>
    <font>
      <b/>
      <sz val="12"/>
      <color theme="1"/>
      <name val="Arial"/>
      <family val="2"/>
    </font>
    <font>
      <sz val="11"/>
      <color rgb="FF000000"/>
      <name val="Arial"/>
      <family val="2"/>
    </font>
    <font>
      <b/>
      <sz val="11"/>
      <color rgb="FF000000"/>
      <name val="Calibri"/>
      <family val="2"/>
      <scheme val="minor"/>
    </font>
    <font>
      <b/>
      <sz val="9"/>
      <color theme="1"/>
      <name val="Arial"/>
      <family val="2"/>
    </font>
    <font>
      <u/>
      <sz val="8"/>
      <color indexed="8"/>
      <name val="Arial"/>
      <family val="2"/>
    </font>
    <font>
      <u/>
      <sz val="8"/>
      <name val="Arial"/>
      <family val="2"/>
    </font>
    <font>
      <b/>
      <sz val="8"/>
      <color theme="1"/>
      <name val="Arial Unicode MS"/>
      <family val="2"/>
    </font>
    <font>
      <b/>
      <sz val="8"/>
      <color theme="1"/>
      <name val="Calibri"/>
      <family val="2"/>
      <scheme val="minor"/>
    </font>
    <font>
      <sz val="10"/>
      <color rgb="FF000000"/>
      <name val="Arial Unicode MS"/>
      <family val="2"/>
    </font>
    <font>
      <sz val="10.5"/>
      <color theme="1"/>
      <name val="Courier New"/>
      <family val="3"/>
    </font>
    <font>
      <sz val="9"/>
      <color rgb="FF000000"/>
      <name val="Arial"/>
      <family val="2"/>
    </font>
    <font>
      <sz val="14"/>
      <color rgb="FF000000"/>
      <name val="Times New Roman"/>
      <family val="1"/>
    </font>
    <font>
      <sz val="11"/>
      <color rgb="FF000099"/>
      <name val="Arial"/>
      <family val="2"/>
    </font>
  </fonts>
  <fills count="15">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FF00"/>
        <bgColor indexed="64"/>
      </patternFill>
    </fill>
    <fill>
      <patternFill patternType="solid">
        <fgColor rgb="FFFF0000"/>
        <bgColor indexed="64"/>
      </patternFill>
    </fill>
    <fill>
      <patternFill patternType="solid">
        <fgColor theme="6"/>
        <bgColor indexed="64"/>
      </patternFill>
    </fill>
    <fill>
      <patternFill patternType="solid">
        <fgColor rgb="FF92D05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style="medium">
        <color indexed="64"/>
      </top>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6">
    <xf numFmtId="0" fontId="0" fillId="0" borderId="0"/>
    <xf numFmtId="0" fontId="24" fillId="2" borderId="0" applyNumberFormat="0" applyBorder="0" applyAlignment="0" applyProtection="0"/>
    <xf numFmtId="0" fontId="25" fillId="3" borderId="0" applyNumberFormat="0" applyBorder="0" applyAlignment="0" applyProtection="0"/>
    <xf numFmtId="0" fontId="26" fillId="0" borderId="0" applyNumberFormat="0" applyFill="0" applyBorder="0" applyAlignment="0" applyProtection="0">
      <alignment vertical="top"/>
      <protection locked="0"/>
    </xf>
    <xf numFmtId="0" fontId="27" fillId="4" borderId="0" applyNumberFormat="0" applyBorder="0" applyAlignment="0" applyProtection="0"/>
    <xf numFmtId="0" fontId="28" fillId="0" borderId="0"/>
  </cellStyleXfs>
  <cellXfs count="624">
    <xf numFmtId="0" fontId="0" fillId="0" borderId="0" xfId="0"/>
    <xf numFmtId="0" fontId="3" fillId="0" borderId="0" xfId="5" applyFont="1" applyAlignment="1">
      <alignment horizontal="left" vertical="center" wrapText="1"/>
    </xf>
    <xf numFmtId="0" fontId="4" fillId="0" borderId="0" xfId="5" applyFont="1" applyBorder="1" applyAlignment="1">
      <alignment horizontal="left" vertical="top" wrapText="1"/>
    </xf>
    <xf numFmtId="0" fontId="4" fillId="0" borderId="1" xfId="5" applyFont="1" applyBorder="1" applyAlignment="1">
      <alignment horizontal="left" vertical="top" wrapText="1"/>
    </xf>
    <xf numFmtId="0" fontId="3" fillId="0" borderId="0" xfId="5" applyFont="1" applyBorder="1" applyAlignment="1">
      <alignment horizontal="left" vertical="center" wrapText="1"/>
    </xf>
    <xf numFmtId="0" fontId="5" fillId="0" borderId="7" xfId="5" applyFont="1" applyBorder="1" applyAlignment="1">
      <alignment horizontal="center" vertical="center" wrapText="1"/>
    </xf>
    <xf numFmtId="0" fontId="3" fillId="0" borderId="1" xfId="5" applyFont="1" applyBorder="1" applyAlignment="1">
      <alignment horizontal="center" vertical="center" wrapText="1"/>
    </xf>
    <xf numFmtId="0" fontId="3" fillId="0" borderId="0" xfId="5" applyFont="1" applyBorder="1" applyAlignment="1">
      <alignment horizontal="center" vertical="center" wrapText="1"/>
    </xf>
    <xf numFmtId="0" fontId="3" fillId="0" borderId="0" xfId="5" applyFont="1" applyAlignment="1">
      <alignment horizontal="center" vertical="center" wrapText="1"/>
    </xf>
    <xf numFmtId="0" fontId="1" fillId="0" borderId="0" xfId="5" applyFont="1" applyBorder="1" applyAlignment="1">
      <alignment vertical="center" wrapText="1"/>
    </xf>
    <xf numFmtId="0" fontId="1" fillId="0" borderId="1" xfId="5" applyFont="1" applyBorder="1" applyAlignment="1">
      <alignment vertical="center" textRotation="49" wrapText="1"/>
    </xf>
    <xf numFmtId="0" fontId="1" fillId="0" borderId="15" xfId="5" applyFont="1" applyBorder="1" applyAlignment="1">
      <alignment vertical="center" textRotation="49" wrapText="1"/>
    </xf>
    <xf numFmtId="0" fontId="29" fillId="0" borderId="0" xfId="0" applyFont="1" applyAlignment="1">
      <alignment horizontal="center" vertical="center"/>
    </xf>
    <xf numFmtId="0" fontId="29" fillId="0" borderId="0" xfId="0" applyFont="1"/>
    <xf numFmtId="0" fontId="20" fillId="0" borderId="0" xfId="0" applyFont="1"/>
    <xf numFmtId="0" fontId="29" fillId="0" borderId="0" xfId="0" applyFont="1" applyAlignment="1">
      <alignment horizontal="center"/>
    </xf>
    <xf numFmtId="0" fontId="29" fillId="5" borderId="0" xfId="0" applyFont="1" applyFill="1"/>
    <xf numFmtId="0" fontId="29" fillId="0" borderId="0" xfId="0" applyFont="1" applyBorder="1"/>
    <xf numFmtId="0" fontId="29" fillId="0" borderId="0" xfId="0" applyFont="1" applyBorder="1" applyAlignment="1">
      <alignment horizontal="center"/>
    </xf>
    <xf numFmtId="0" fontId="30" fillId="5" borderId="16" xfId="0" applyFont="1" applyFill="1" applyBorder="1" applyAlignment="1">
      <alignment horizontal="center"/>
    </xf>
    <xf numFmtId="0" fontId="29" fillId="5" borderId="0" xfId="0" applyFont="1" applyFill="1" applyBorder="1" applyAlignment="1">
      <alignment horizontal="center"/>
    </xf>
    <xf numFmtId="0" fontId="29" fillId="5" borderId="17" xfId="0" applyFont="1" applyFill="1" applyBorder="1" applyAlignment="1">
      <alignment horizontal="center"/>
    </xf>
    <xf numFmtId="0" fontId="29" fillId="6" borderId="18" xfId="0" applyFont="1" applyFill="1" applyBorder="1" applyAlignment="1">
      <alignment horizontal="center" vertical="center"/>
    </xf>
    <xf numFmtId="0" fontId="29" fillId="0" borderId="10" xfId="0" applyFont="1" applyBorder="1" applyAlignment="1">
      <alignment horizontal="center" vertical="center"/>
    </xf>
    <xf numFmtId="0" fontId="29" fillId="5" borderId="19" xfId="0" applyFont="1" applyFill="1" applyBorder="1" applyAlignment="1">
      <alignment horizontal="center" vertical="center"/>
    </xf>
    <xf numFmtId="0" fontId="29" fillId="0" borderId="20" xfId="0" applyFont="1" applyBorder="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21" xfId="0" applyFont="1" applyBorder="1" applyAlignment="1">
      <alignment horizontal="center" vertical="center"/>
    </xf>
    <xf numFmtId="0" fontId="29" fillId="0" borderId="22" xfId="0" applyFont="1" applyBorder="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23" xfId="0" applyFont="1" applyBorder="1" applyAlignment="1">
      <alignment horizontal="center" vertical="center"/>
    </xf>
    <xf numFmtId="0" fontId="29" fillId="0" borderId="24" xfId="0" applyFont="1" applyBorder="1" applyAlignment="1">
      <alignment horizontal="center" vertical="center"/>
    </xf>
    <xf numFmtId="0" fontId="29" fillId="0" borderId="25"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29" fillId="0" borderId="28" xfId="0" applyFont="1" applyBorder="1" applyAlignment="1">
      <alignment horizontal="center" vertical="center"/>
    </xf>
    <xf numFmtId="0" fontId="29" fillId="0" borderId="7" xfId="0" applyFont="1" applyBorder="1" applyAlignment="1">
      <alignment horizontal="center"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29" fillId="0" borderId="11" xfId="0" applyFont="1" applyBorder="1" applyAlignment="1">
      <alignment horizontal="center" vertical="center"/>
    </xf>
    <xf numFmtId="0" fontId="29" fillId="0" borderId="0" xfId="0" applyFont="1" applyFill="1" applyBorder="1" applyAlignment="1">
      <alignment horizontal="center"/>
    </xf>
    <xf numFmtId="0" fontId="29" fillId="0" borderId="0" xfId="0" applyFont="1" applyFill="1" applyBorder="1"/>
    <xf numFmtId="0" fontId="29" fillId="0" borderId="31"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32" xfId="0" applyFont="1" applyBorder="1" applyAlignment="1">
      <alignment horizontal="center" vertical="center"/>
    </xf>
    <xf numFmtId="0" fontId="29" fillId="7" borderId="18" xfId="0" applyFont="1" applyFill="1" applyBorder="1" applyAlignment="1">
      <alignment horizontal="center" vertical="center"/>
    </xf>
    <xf numFmtId="0" fontId="29" fillId="7" borderId="10" xfId="0" applyFont="1" applyFill="1" applyBorder="1" applyAlignment="1">
      <alignment horizontal="center" vertical="center"/>
    </xf>
    <xf numFmtId="0" fontId="29" fillId="7" borderId="19" xfId="0" applyFont="1" applyFill="1" applyBorder="1" applyAlignment="1">
      <alignment horizontal="center" vertical="center"/>
    </xf>
    <xf numFmtId="0" fontId="29" fillId="7" borderId="20" xfId="0" applyFont="1" applyFill="1" applyBorder="1" applyAlignment="1">
      <alignment horizontal="center" vertical="center"/>
    </xf>
    <xf numFmtId="0" fontId="29" fillId="7" borderId="0" xfId="0" applyFont="1" applyFill="1"/>
    <xf numFmtId="0" fontId="29" fillId="0" borderId="33" xfId="0" applyFont="1" applyBorder="1" applyAlignment="1">
      <alignment horizontal="center" vertical="center"/>
    </xf>
    <xf numFmtId="0" fontId="29" fillId="0" borderId="34" xfId="0" applyFont="1" applyBorder="1" applyAlignment="1">
      <alignment horizontal="center" vertical="center"/>
    </xf>
    <xf numFmtId="0" fontId="29" fillId="0" borderId="35" xfId="0" applyFont="1" applyBorder="1" applyAlignment="1">
      <alignment horizontal="center" vertical="center"/>
    </xf>
    <xf numFmtId="0" fontId="29" fillId="0" borderId="0" xfId="0" applyFont="1" applyFill="1"/>
    <xf numFmtId="0" fontId="20" fillId="0" borderId="0" xfId="0" applyFont="1" applyBorder="1"/>
    <xf numFmtId="0" fontId="8" fillId="5" borderId="0" xfId="5" applyFont="1" applyFill="1" applyBorder="1" applyAlignment="1">
      <alignment horizontal="right"/>
    </xf>
    <xf numFmtId="0" fontId="19" fillId="5" borderId="0" xfId="3" applyFont="1" applyFill="1" applyBorder="1" applyAlignment="1" applyProtection="1">
      <alignment horizontal="right"/>
    </xf>
    <xf numFmtId="0" fontId="8" fillId="5" borderId="36" xfId="5" applyFont="1" applyFill="1" applyBorder="1" applyAlignment="1">
      <alignment horizontal="right"/>
    </xf>
    <xf numFmtId="0" fontId="8" fillId="5" borderId="16" xfId="5" applyFont="1" applyFill="1" applyBorder="1" applyAlignment="1">
      <alignment horizontal="right"/>
    </xf>
    <xf numFmtId="0" fontId="31" fillId="5" borderId="16" xfId="0" applyFont="1" applyFill="1" applyBorder="1" applyAlignment="1">
      <alignment horizontal="right"/>
    </xf>
    <xf numFmtId="0" fontId="2" fillId="5" borderId="0" xfId="0" applyFont="1" applyFill="1" applyBorder="1"/>
    <xf numFmtId="0" fontId="28" fillId="5" borderId="0" xfId="0" applyFont="1" applyFill="1" applyBorder="1" applyAlignment="1">
      <alignment horizontal="center" vertical="center"/>
    </xf>
    <xf numFmtId="0" fontId="17" fillId="5" borderId="0" xfId="5" applyFont="1" applyFill="1" applyBorder="1" applyAlignment="1">
      <alignment horizontal="center"/>
    </xf>
    <xf numFmtId="0" fontId="29" fillId="5" borderId="0" xfId="0" applyFont="1" applyFill="1" applyAlignment="1">
      <alignment horizontal="center" vertical="center"/>
    </xf>
    <xf numFmtId="0" fontId="29" fillId="5" borderId="0" xfId="0" applyFont="1" applyFill="1" applyAlignment="1">
      <alignment horizontal="center"/>
    </xf>
    <xf numFmtId="0" fontId="28" fillId="5" borderId="0" xfId="0" applyFont="1" applyFill="1" applyBorder="1"/>
    <xf numFmtId="0" fontId="31" fillId="5" borderId="0" xfId="0" applyFont="1" applyFill="1" applyBorder="1" applyAlignment="1">
      <alignment horizontal="right"/>
    </xf>
    <xf numFmtId="0" fontId="3" fillId="5" borderId="0" xfId="5" applyFont="1" applyFill="1" applyBorder="1" applyAlignment="1">
      <alignment horizontal="left"/>
    </xf>
    <xf numFmtId="0" fontId="29" fillId="5" borderId="0" xfId="0" applyFont="1" applyFill="1" applyBorder="1"/>
    <xf numFmtId="0" fontId="28" fillId="5" borderId="39" xfId="0" applyFont="1" applyFill="1" applyBorder="1"/>
    <xf numFmtId="0" fontId="3" fillId="0" borderId="40" xfId="5" applyFont="1" applyFill="1" applyBorder="1" applyAlignment="1">
      <alignment horizontal="left"/>
    </xf>
    <xf numFmtId="0" fontId="28" fillId="5" borderId="41" xfId="0" applyFont="1" applyFill="1" applyBorder="1"/>
    <xf numFmtId="0" fontId="31" fillId="5" borderId="16" xfId="0" applyFont="1" applyFill="1" applyBorder="1" applyAlignment="1">
      <alignment horizontal="right" vertical="center"/>
    </xf>
    <xf numFmtId="0" fontId="31" fillId="5" borderId="42" xfId="0" applyFont="1" applyFill="1" applyBorder="1" applyAlignment="1">
      <alignment horizontal="left" vertical="center"/>
    </xf>
    <xf numFmtId="0" fontId="28" fillId="0" borderId="10" xfId="0" applyFont="1" applyFill="1" applyBorder="1" applyAlignment="1">
      <alignment horizontal="center" vertical="center"/>
    </xf>
    <xf numFmtId="0" fontId="20" fillId="5" borderId="0" xfId="0" applyFont="1" applyFill="1"/>
    <xf numFmtId="0" fontId="28" fillId="5" borderId="0" xfId="5" applyFont="1" applyFill="1" applyAlignment="1">
      <alignment horizontal="center" vertical="center"/>
    </xf>
    <xf numFmtId="0" fontId="28" fillId="5" borderId="0" xfId="5" applyFont="1" applyFill="1"/>
    <xf numFmtId="0" fontId="2" fillId="5" borderId="0" xfId="5" applyFont="1" applyFill="1"/>
    <xf numFmtId="0" fontId="4" fillId="5" borderId="0" xfId="5" applyFont="1" applyFill="1" applyBorder="1" applyAlignment="1">
      <alignment horizontal="center" vertical="center"/>
    </xf>
    <xf numFmtId="0" fontId="3" fillId="5" borderId="0" xfId="5" applyFont="1" applyFill="1" applyAlignment="1">
      <alignment horizontal="center" vertical="center" wrapText="1"/>
    </xf>
    <xf numFmtId="0" fontId="3" fillId="5" borderId="0" xfId="5" applyFont="1" applyFill="1" applyAlignment="1">
      <alignment horizontal="left" vertical="center" wrapText="1"/>
    </xf>
    <xf numFmtId="0" fontId="29" fillId="0" borderId="17" xfId="0" applyFont="1" applyBorder="1" applyAlignment="1">
      <alignment horizontal="center" vertical="center"/>
    </xf>
    <xf numFmtId="0" fontId="3" fillId="0" borderId="10" xfId="5" applyFont="1" applyBorder="1" applyAlignment="1">
      <alignment horizontal="center" vertical="center" wrapText="1"/>
    </xf>
    <xf numFmtId="0" fontId="29" fillId="0" borderId="46" xfId="0" applyFont="1" applyBorder="1" applyAlignment="1">
      <alignment horizontal="center" vertical="center"/>
    </xf>
    <xf numFmtId="0" fontId="5" fillId="0" borderId="7" xfId="5" applyFont="1" applyFill="1" applyBorder="1" applyAlignment="1">
      <alignment horizontal="center" vertical="center" wrapText="1"/>
    </xf>
    <xf numFmtId="0" fontId="5" fillId="0" borderId="9" xfId="5" applyFont="1" applyFill="1" applyBorder="1" applyAlignment="1">
      <alignment horizontal="center" vertical="top" wrapText="1"/>
    </xf>
    <xf numFmtId="0" fontId="29" fillId="5" borderId="41" xfId="0" applyFont="1" applyFill="1" applyBorder="1"/>
    <xf numFmtId="0" fontId="29" fillId="5" borderId="47" xfId="0" applyFont="1" applyFill="1" applyBorder="1" applyAlignment="1">
      <alignment horizontal="center"/>
    </xf>
    <xf numFmtId="0" fontId="29" fillId="5" borderId="14" xfId="0" applyFont="1" applyFill="1" applyBorder="1" applyAlignment="1">
      <alignment horizontal="center"/>
    </xf>
    <xf numFmtId="0" fontId="30" fillId="5" borderId="0" xfId="0" applyFont="1" applyFill="1" applyBorder="1"/>
    <xf numFmtId="0" fontId="29" fillId="0" borderId="48" xfId="0" applyFont="1" applyFill="1" applyBorder="1" applyAlignment="1">
      <alignment horizontal="center" vertical="center"/>
    </xf>
    <xf numFmtId="0" fontId="29" fillId="0" borderId="30" xfId="0" applyFont="1" applyFill="1" applyBorder="1" applyAlignment="1">
      <alignment horizontal="center" vertical="center"/>
    </xf>
    <xf numFmtId="0" fontId="20" fillId="5" borderId="41" xfId="0" applyFont="1" applyFill="1" applyBorder="1"/>
    <xf numFmtId="0" fontId="28" fillId="5" borderId="0" xfId="0" applyFont="1" applyFill="1" applyBorder="1" applyAlignment="1">
      <alignment horizontal="center"/>
    </xf>
    <xf numFmtId="0" fontId="30" fillId="5" borderId="0" xfId="0" applyFont="1" applyFill="1" applyBorder="1" applyAlignment="1">
      <alignment horizontal="center"/>
    </xf>
    <xf numFmtId="0" fontId="28" fillId="5" borderId="36" xfId="0" applyFont="1" applyFill="1" applyBorder="1" applyAlignment="1">
      <alignment horizontal="center"/>
    </xf>
    <xf numFmtId="0" fontId="4" fillId="5" borderId="10" xfId="5" applyFont="1" applyFill="1" applyBorder="1" applyAlignment="1">
      <alignment horizontal="center" vertical="center"/>
    </xf>
    <xf numFmtId="0" fontId="33" fillId="5" borderId="1" xfId="3" applyFont="1" applyFill="1" applyBorder="1" applyAlignment="1" applyProtection="1">
      <alignment horizontal="center" vertical="center" wrapText="1"/>
    </xf>
    <xf numFmtId="0" fontId="33" fillId="5" borderId="1" xfId="3" applyFont="1" applyFill="1" applyBorder="1" applyAlignment="1" applyProtection="1">
      <alignment horizontal="center" vertical="center"/>
    </xf>
    <xf numFmtId="0" fontId="32" fillId="5" borderId="1" xfId="0" applyFont="1" applyFill="1" applyBorder="1" applyAlignment="1">
      <alignment horizontal="center" vertical="center"/>
    </xf>
    <xf numFmtId="0" fontId="4" fillId="5" borderId="5" xfId="5" applyFont="1" applyFill="1" applyBorder="1" applyAlignment="1">
      <alignment horizontal="center" vertical="center"/>
    </xf>
    <xf numFmtId="0" fontId="34" fillId="8" borderId="50" xfId="0" applyFont="1" applyFill="1" applyBorder="1"/>
    <xf numFmtId="0" fontId="29" fillId="8" borderId="50" xfId="0" applyFont="1" applyFill="1" applyBorder="1" applyAlignment="1">
      <alignment horizontal="center"/>
    </xf>
    <xf numFmtId="0" fontId="29" fillId="8" borderId="50" xfId="0" applyFont="1" applyFill="1" applyBorder="1"/>
    <xf numFmtId="0" fontId="3" fillId="8" borderId="51" xfId="5" applyFont="1" applyFill="1" applyBorder="1" applyAlignment="1">
      <alignment horizontal="center" vertical="center"/>
    </xf>
    <xf numFmtId="0" fontId="3" fillId="8" borderId="41" xfId="5" applyFont="1" applyFill="1" applyBorder="1" applyAlignment="1">
      <alignment horizontal="right"/>
    </xf>
    <xf numFmtId="0" fontId="3" fillId="8" borderId="41" xfId="5" applyFont="1" applyFill="1" applyBorder="1" applyAlignment="1">
      <alignment horizontal="left"/>
    </xf>
    <xf numFmtId="0" fontId="3" fillId="8" borderId="41" xfId="5" applyFont="1" applyFill="1" applyBorder="1" applyAlignment="1">
      <alignment horizontal="center" vertical="center"/>
    </xf>
    <xf numFmtId="0" fontId="3" fillId="8" borderId="47" xfId="5" applyFont="1" applyFill="1" applyBorder="1" applyAlignment="1">
      <alignment horizontal="left"/>
    </xf>
    <xf numFmtId="0" fontId="30" fillId="8" borderId="16" xfId="0" applyFont="1" applyFill="1" applyBorder="1" applyAlignment="1">
      <alignment horizontal="center"/>
    </xf>
    <xf numFmtId="0" fontId="5" fillId="8" borderId="36" xfId="5" applyFont="1" applyFill="1" applyBorder="1" applyAlignment="1">
      <alignment horizontal="center" vertical="center"/>
    </xf>
    <xf numFmtId="0" fontId="8" fillId="8" borderId="36" xfId="5" applyFont="1" applyFill="1" applyBorder="1" applyAlignment="1">
      <alignment horizontal="center" vertical="center"/>
    </xf>
    <xf numFmtId="0" fontId="31" fillId="8" borderId="16" xfId="0" applyFont="1" applyFill="1" applyBorder="1" applyAlignment="1">
      <alignment horizontal="center"/>
    </xf>
    <xf numFmtId="0" fontId="5" fillId="8" borderId="13" xfId="5" applyFont="1" applyFill="1" applyBorder="1" applyAlignment="1">
      <alignment horizontal="right" vertical="center"/>
    </xf>
    <xf numFmtId="0" fontId="5" fillId="8" borderId="36" xfId="5" applyFont="1" applyFill="1" applyBorder="1" applyAlignment="1">
      <alignment horizontal="right" vertical="center"/>
    </xf>
    <xf numFmtId="0" fontId="6" fillId="8" borderId="52" xfId="5" applyNumberFormat="1" applyFont="1" applyFill="1" applyBorder="1" applyAlignment="1">
      <alignment horizontal="center" vertical="center" wrapText="1"/>
    </xf>
    <xf numFmtId="0" fontId="6" fillId="8" borderId="53" xfId="5" applyFont="1" applyFill="1" applyBorder="1" applyAlignment="1">
      <alignment horizontal="center" vertical="center"/>
    </xf>
    <xf numFmtId="0" fontId="13" fillId="8" borderId="53" xfId="5" applyFont="1" applyFill="1" applyBorder="1" applyAlignment="1">
      <alignment horizontal="center" vertical="center" wrapText="1"/>
    </xf>
    <xf numFmtId="0" fontId="30" fillId="8" borderId="54" xfId="0" applyNumberFormat="1" applyFont="1" applyFill="1" applyBorder="1" applyAlignment="1">
      <alignment horizontal="center" vertical="center" wrapText="1"/>
    </xf>
    <xf numFmtId="0" fontId="30" fillId="8" borderId="55" xfId="0" applyFont="1" applyFill="1" applyBorder="1" applyAlignment="1">
      <alignment horizontal="center"/>
    </xf>
    <xf numFmtId="0" fontId="6" fillId="8" borderId="48" xfId="5" applyNumberFormat="1" applyFont="1" applyFill="1" applyBorder="1" applyAlignment="1">
      <alignment horizontal="center" vertical="center" wrapText="1"/>
    </xf>
    <xf numFmtId="0" fontId="6" fillId="8" borderId="56" xfId="5" applyFont="1" applyFill="1" applyBorder="1" applyAlignment="1">
      <alignment horizontal="center" vertical="center"/>
    </xf>
    <xf numFmtId="0" fontId="13" fillId="8" borderId="56" xfId="5" applyFont="1" applyFill="1" applyBorder="1" applyAlignment="1">
      <alignment horizontal="center" vertical="center" wrapText="1"/>
    </xf>
    <xf numFmtId="0" fontId="30" fillId="8" borderId="57" xfId="0" applyNumberFormat="1" applyFont="1" applyFill="1" applyBorder="1" applyAlignment="1">
      <alignment horizontal="center" vertical="center" wrapText="1"/>
    </xf>
    <xf numFmtId="0" fontId="30" fillId="8" borderId="37" xfId="0" applyFont="1" applyFill="1" applyBorder="1" applyAlignment="1">
      <alignment horizontal="center"/>
    </xf>
    <xf numFmtId="0" fontId="29" fillId="8" borderId="58" xfId="0" applyFont="1" applyFill="1" applyBorder="1" applyAlignment="1">
      <alignment horizontal="center"/>
    </xf>
    <xf numFmtId="0" fontId="29" fillId="8" borderId="58" xfId="0" applyFont="1" applyFill="1" applyBorder="1"/>
    <xf numFmtId="0" fontId="29" fillId="8" borderId="45" xfId="0" applyFont="1" applyFill="1" applyBorder="1" applyAlignment="1">
      <alignment horizontal="center"/>
    </xf>
    <xf numFmtId="0" fontId="5" fillId="8" borderId="12" xfId="5" applyFont="1" applyFill="1" applyBorder="1" applyAlignment="1">
      <alignment horizontal="center" vertical="center" wrapText="1"/>
    </xf>
    <xf numFmtId="0" fontId="5" fillId="8" borderId="9" xfId="5" applyFont="1" applyFill="1" applyBorder="1" applyAlignment="1">
      <alignment horizontal="center" vertical="top" wrapText="1"/>
    </xf>
    <xf numFmtId="0" fontId="8" fillId="8" borderId="36" xfId="0" applyFont="1" applyFill="1" applyBorder="1" applyAlignment="1">
      <alignment horizontal="left"/>
    </xf>
    <xf numFmtId="0" fontId="29" fillId="8" borderId="36" xfId="0" applyFont="1" applyFill="1" applyBorder="1" applyAlignment="1">
      <alignment horizontal="left" vertical="center" wrapText="1"/>
    </xf>
    <xf numFmtId="0" fontId="29" fillId="8" borderId="36" xfId="0" applyFont="1" applyFill="1" applyBorder="1" applyAlignment="1">
      <alignment horizontal="left" vertical="center"/>
    </xf>
    <xf numFmtId="0" fontId="29" fillId="8" borderId="36" xfId="0" applyFont="1" applyFill="1" applyBorder="1" applyAlignment="1">
      <alignment horizontal="left"/>
    </xf>
    <xf numFmtId="0" fontId="29" fillId="8" borderId="36" xfId="0" applyFont="1" applyFill="1" applyBorder="1" applyAlignment="1">
      <alignment horizontal="center"/>
    </xf>
    <xf numFmtId="0" fontId="29" fillId="8" borderId="36" xfId="0" applyFont="1" applyFill="1" applyBorder="1"/>
    <xf numFmtId="0" fontId="29" fillId="8" borderId="14" xfId="0" applyFont="1" applyFill="1" applyBorder="1" applyAlignment="1">
      <alignment horizontal="center"/>
    </xf>
    <xf numFmtId="0" fontId="29" fillId="8" borderId="36" xfId="0" applyFont="1" applyFill="1" applyBorder="1" applyAlignment="1">
      <alignment horizontal="center" vertical="center" wrapText="1"/>
    </xf>
    <xf numFmtId="0" fontId="29" fillId="8" borderId="36" xfId="0" applyFont="1" applyFill="1" applyBorder="1" applyAlignment="1">
      <alignment horizontal="center" vertical="center"/>
    </xf>
    <xf numFmtId="0" fontId="29" fillId="8" borderId="36" xfId="0" applyFont="1" applyFill="1" applyBorder="1" applyAlignment="1">
      <alignment vertical="center"/>
    </xf>
    <xf numFmtId="0" fontId="29" fillId="8" borderId="14" xfId="0" applyFont="1" applyFill="1" applyBorder="1" applyAlignment="1">
      <alignment horizontal="center" vertical="center"/>
    </xf>
    <xf numFmtId="0" fontId="5" fillId="8" borderId="9" xfId="5" applyFont="1" applyFill="1" applyBorder="1" applyAlignment="1">
      <alignment horizontal="center" vertical="center" wrapText="1"/>
    </xf>
    <xf numFmtId="0" fontId="30" fillId="8" borderId="36" xfId="0" applyFont="1" applyFill="1" applyBorder="1"/>
    <xf numFmtId="164" fontId="21" fillId="8" borderId="36" xfId="5" applyNumberFormat="1" applyFont="1" applyFill="1" applyBorder="1" applyAlignment="1">
      <alignment horizontal="center" vertical="center" wrapText="1"/>
    </xf>
    <xf numFmtId="0" fontId="29" fillId="8" borderId="59" xfId="0" applyFont="1" applyFill="1" applyBorder="1" applyAlignment="1">
      <alignment horizontal="left"/>
    </xf>
    <xf numFmtId="0" fontId="29" fillId="8" borderId="59" xfId="0" applyFont="1" applyFill="1" applyBorder="1"/>
    <xf numFmtId="0" fontId="29" fillId="8" borderId="9" xfId="0" applyFont="1" applyFill="1" applyBorder="1"/>
    <xf numFmtId="0" fontId="28" fillId="5" borderId="0" xfId="0" applyFont="1" applyFill="1" applyBorder="1" applyAlignment="1">
      <alignment horizontal="left"/>
    </xf>
    <xf numFmtId="0" fontId="28" fillId="5" borderId="17" xfId="0" applyFont="1" applyFill="1" applyBorder="1"/>
    <xf numFmtId="0" fontId="28" fillId="5" borderId="60" xfId="0" applyFont="1" applyFill="1" applyBorder="1" applyAlignment="1">
      <alignment horizontal="left"/>
    </xf>
    <xf numFmtId="0" fontId="28" fillId="5" borderId="58" xfId="0" applyFont="1" applyFill="1" applyBorder="1" applyAlignment="1">
      <alignment horizontal="left"/>
    </xf>
    <xf numFmtId="0" fontId="28" fillId="5" borderId="58" xfId="0" applyFont="1" applyFill="1" applyBorder="1" applyAlignment="1">
      <alignment horizontal="center"/>
    </xf>
    <xf numFmtId="0" fontId="28" fillId="5" borderId="58" xfId="0" applyFont="1" applyFill="1" applyBorder="1"/>
    <xf numFmtId="0" fontId="28" fillId="5" borderId="21" xfId="0" applyFont="1" applyFill="1" applyBorder="1"/>
    <xf numFmtId="0" fontId="28" fillId="5" borderId="39" xfId="0" applyFont="1" applyFill="1" applyBorder="1" applyAlignment="1">
      <alignment horizontal="left"/>
    </xf>
    <xf numFmtId="0" fontId="28" fillId="5" borderId="27" xfId="0" applyFont="1" applyFill="1" applyBorder="1"/>
    <xf numFmtId="0" fontId="28" fillId="5" borderId="16" xfId="0" applyFont="1" applyFill="1" applyBorder="1" applyAlignment="1">
      <alignment horizontal="left"/>
    </xf>
    <xf numFmtId="0" fontId="28" fillId="5" borderId="60" xfId="0" applyFont="1" applyFill="1" applyBorder="1" applyAlignment="1">
      <alignment horizontal="center"/>
    </xf>
    <xf numFmtId="0" fontId="28" fillId="5" borderId="36" xfId="0" applyFont="1" applyFill="1" applyBorder="1" applyAlignment="1">
      <alignment horizontal="left"/>
    </xf>
    <xf numFmtId="0" fontId="28" fillId="5" borderId="36" xfId="0" applyFont="1" applyFill="1" applyBorder="1"/>
    <xf numFmtId="0" fontId="28" fillId="5" borderId="14" xfId="0" applyFont="1" applyFill="1" applyBorder="1"/>
    <xf numFmtId="0" fontId="28" fillId="5" borderId="36" xfId="0" applyFont="1" applyFill="1" applyBorder="1" applyAlignment="1">
      <alignment horizontal="center" vertical="center"/>
    </xf>
    <xf numFmtId="0" fontId="5" fillId="5" borderId="42" xfId="5" applyFont="1" applyFill="1" applyBorder="1" applyAlignment="1">
      <alignment horizontal="left"/>
    </xf>
    <xf numFmtId="0" fontId="0" fillId="5" borderId="36" xfId="0" applyFill="1" applyBorder="1" applyAlignment="1"/>
    <xf numFmtId="0" fontId="3" fillId="0" borderId="10" xfId="5" applyFont="1" applyFill="1" applyBorder="1" applyAlignment="1">
      <alignment horizontal="left"/>
    </xf>
    <xf numFmtId="0" fontId="30" fillId="8" borderId="44" xfId="0" applyFont="1" applyFill="1" applyBorder="1" applyAlignment="1">
      <alignment horizontal="left"/>
    </xf>
    <xf numFmtId="0" fontId="29" fillId="8" borderId="41" xfId="0" applyFont="1" applyFill="1" applyBorder="1" applyAlignment="1">
      <alignment horizontal="left"/>
    </xf>
    <xf numFmtId="0" fontId="35" fillId="2" borderId="61" xfId="1" applyFont="1" applyBorder="1" applyAlignment="1">
      <alignment horizontal="left"/>
    </xf>
    <xf numFmtId="0" fontId="35" fillId="2" borderId="38" xfId="1" applyFont="1" applyBorder="1" applyAlignment="1">
      <alignment horizontal="left"/>
    </xf>
    <xf numFmtId="0" fontId="36" fillId="4" borderId="61" xfId="4" applyFont="1" applyBorder="1" applyAlignment="1">
      <alignment horizontal="left"/>
    </xf>
    <xf numFmtId="0" fontId="36" fillId="4" borderId="38" xfId="4" applyFont="1" applyBorder="1" applyAlignment="1">
      <alignment horizontal="left"/>
    </xf>
    <xf numFmtId="0" fontId="28" fillId="6" borderId="62" xfId="0" applyFont="1" applyFill="1" applyBorder="1" applyAlignment="1">
      <alignment horizontal="left" vertical="center"/>
    </xf>
    <xf numFmtId="0" fontId="28" fillId="6" borderId="38" xfId="0" applyFont="1" applyFill="1" applyBorder="1" applyAlignment="1">
      <alignment horizontal="left" vertical="center"/>
    </xf>
    <xf numFmtId="0" fontId="37" fillId="3" borderId="61" xfId="2" applyFont="1" applyBorder="1" applyAlignment="1">
      <alignment horizontal="left"/>
    </xf>
    <xf numFmtId="0" fontId="37" fillId="3" borderId="38" xfId="2" applyFont="1" applyBorder="1" applyAlignment="1">
      <alignment horizontal="left"/>
    </xf>
    <xf numFmtId="0" fontId="1" fillId="5" borderId="11" xfId="5" applyFont="1" applyFill="1" applyBorder="1" applyAlignment="1">
      <alignment horizontal="right" vertical="top"/>
    </xf>
    <xf numFmtId="0" fontId="33" fillId="5" borderId="10" xfId="3" applyFont="1" applyFill="1" applyBorder="1" applyAlignment="1" applyProtection="1">
      <alignment horizontal="center" vertical="center"/>
    </xf>
    <xf numFmtId="0" fontId="4" fillId="5" borderId="1" xfId="5" applyFont="1" applyFill="1" applyBorder="1" applyAlignment="1">
      <alignment horizontal="center" vertical="center"/>
    </xf>
    <xf numFmtId="0" fontId="33" fillId="5" borderId="5" xfId="3" applyFont="1" applyFill="1" applyBorder="1" applyAlignment="1" applyProtection="1">
      <alignment horizontal="center" vertical="center"/>
    </xf>
    <xf numFmtId="0" fontId="4" fillId="5" borderId="10" xfId="5" applyFont="1" applyFill="1" applyBorder="1" applyAlignment="1">
      <alignment horizontal="left" vertical="top" wrapText="1"/>
    </xf>
    <xf numFmtId="0" fontId="4" fillId="5" borderId="1" xfId="5" applyFont="1" applyFill="1" applyBorder="1" applyAlignment="1">
      <alignment horizontal="left" vertical="top" wrapText="1"/>
    </xf>
    <xf numFmtId="0" fontId="4" fillId="5" borderId="5" xfId="5" applyFont="1" applyFill="1" applyBorder="1" applyAlignment="1">
      <alignment horizontal="left" vertical="top" wrapText="1"/>
    </xf>
    <xf numFmtId="0" fontId="4" fillId="5" borderId="33" xfId="5" applyFont="1" applyFill="1" applyBorder="1" applyAlignment="1">
      <alignment horizontal="center" vertical="center"/>
    </xf>
    <xf numFmtId="0" fontId="32" fillId="5" borderId="5" xfId="5" applyFont="1" applyFill="1" applyBorder="1" applyAlignment="1">
      <alignment horizontal="center" vertical="center"/>
    </xf>
    <xf numFmtId="0" fontId="2" fillId="8" borderId="41" xfId="5" applyFont="1" applyFill="1" applyBorder="1" applyAlignment="1">
      <alignment horizontal="left" vertical="center" wrapText="1"/>
    </xf>
    <xf numFmtId="0" fontId="31" fillId="8" borderId="14" xfId="0" applyFont="1" applyFill="1" applyBorder="1" applyAlignment="1">
      <alignment horizontal="left" vertical="center" wrapText="1"/>
    </xf>
    <xf numFmtId="0" fontId="30" fillId="5" borderId="0" xfId="0" applyFont="1" applyFill="1" applyBorder="1" applyAlignment="1">
      <alignment horizontal="center" vertical="center"/>
    </xf>
    <xf numFmtId="0" fontId="31" fillId="8" borderId="63" xfId="0" applyFont="1" applyFill="1" applyBorder="1" applyAlignment="1">
      <alignment horizontal="center" textRotation="45"/>
    </xf>
    <xf numFmtId="0" fontId="31" fillId="8" borderId="53" xfId="0" applyFont="1" applyFill="1" applyBorder="1" applyAlignment="1">
      <alignment textRotation="45"/>
    </xf>
    <xf numFmtId="0" fontId="31" fillId="8" borderId="54" xfId="0" applyFont="1" applyFill="1" applyBorder="1" applyAlignment="1">
      <alignment textRotation="45"/>
    </xf>
    <xf numFmtId="0" fontId="31" fillId="8" borderId="51" xfId="0" applyFont="1" applyFill="1" applyBorder="1" applyAlignment="1">
      <alignment textRotation="45"/>
    </xf>
    <xf numFmtId="0" fontId="31" fillId="8" borderId="52" xfId="0" applyFont="1" applyFill="1" applyBorder="1" applyAlignment="1">
      <alignment horizontal="center" textRotation="45"/>
    </xf>
    <xf numFmtId="0" fontId="31" fillId="8" borderId="53" xfId="0" applyFont="1" applyFill="1" applyBorder="1" applyAlignment="1">
      <alignment horizontal="center" textRotation="45"/>
    </xf>
    <xf numFmtId="0" fontId="31" fillId="8" borderId="54" xfId="0" applyFont="1" applyFill="1" applyBorder="1" applyAlignment="1">
      <alignment horizontal="center" textRotation="45"/>
    </xf>
    <xf numFmtId="0" fontId="31" fillId="8" borderId="51" xfId="0" applyFont="1" applyFill="1" applyBorder="1" applyAlignment="1">
      <alignment horizontal="center" textRotation="45"/>
    </xf>
    <xf numFmtId="0" fontId="31" fillId="8" borderId="39" xfId="0" applyFont="1" applyFill="1" applyBorder="1" applyAlignment="1">
      <alignment horizontal="center"/>
    </xf>
    <xf numFmtId="0" fontId="31" fillId="8" borderId="27" xfId="0" applyFont="1" applyFill="1" applyBorder="1" applyAlignment="1">
      <alignment horizontal="center"/>
    </xf>
    <xf numFmtId="0" fontId="31" fillId="8" borderId="26" xfId="0" applyFont="1" applyFill="1" applyBorder="1" applyAlignment="1">
      <alignment horizontal="center"/>
    </xf>
    <xf numFmtId="0" fontId="31" fillId="8" borderId="55" xfId="0" applyFont="1" applyFill="1" applyBorder="1" applyAlignment="1">
      <alignment horizontal="center"/>
    </xf>
    <xf numFmtId="0" fontId="31" fillId="8" borderId="0" xfId="0" applyFont="1" applyFill="1" applyBorder="1" applyAlignment="1">
      <alignment horizontal="center"/>
    </xf>
    <xf numFmtId="0" fontId="31" fillId="8" borderId="17" xfId="0" applyFont="1" applyFill="1" applyBorder="1" applyAlignment="1">
      <alignment horizontal="center"/>
    </xf>
    <xf numFmtId="0" fontId="31" fillId="8" borderId="35" xfId="0" applyFont="1" applyFill="1" applyBorder="1" applyAlignment="1">
      <alignment horizontal="center"/>
    </xf>
    <xf numFmtId="0" fontId="31" fillId="8" borderId="7" xfId="0" applyFont="1" applyFill="1" applyBorder="1" applyAlignment="1">
      <alignment horizontal="center" textRotation="45"/>
    </xf>
    <xf numFmtId="0" fontId="31" fillId="8" borderId="8" xfId="0" applyFont="1" applyFill="1" applyBorder="1" applyAlignment="1">
      <alignment horizontal="center" textRotation="45"/>
    </xf>
    <xf numFmtId="0" fontId="31" fillId="8" borderId="29" xfId="0" applyFont="1" applyFill="1" applyBorder="1" applyAlignment="1">
      <alignment textRotation="45"/>
    </xf>
    <xf numFmtId="0" fontId="31" fillId="8" borderId="30" xfId="0" applyFont="1" applyFill="1" applyBorder="1" applyAlignment="1">
      <alignment textRotation="45"/>
    </xf>
    <xf numFmtId="0" fontId="31" fillId="8" borderId="11" xfId="0" applyFont="1" applyFill="1" applyBorder="1" applyAlignment="1">
      <alignment textRotation="45"/>
    </xf>
    <xf numFmtId="0" fontId="31" fillId="8" borderId="29" xfId="0" applyFont="1" applyFill="1" applyBorder="1" applyAlignment="1">
      <alignment horizontal="center" textRotation="45"/>
    </xf>
    <xf numFmtId="0" fontId="31" fillId="8" borderId="30" xfId="0" applyFont="1" applyFill="1" applyBorder="1" applyAlignment="1">
      <alignment horizontal="center" textRotation="45"/>
    </xf>
    <xf numFmtId="0" fontId="31" fillId="8" borderId="11" xfId="0" applyFont="1" applyFill="1" applyBorder="1" applyAlignment="1">
      <alignment horizontal="center" textRotation="45"/>
    </xf>
    <xf numFmtId="0" fontId="1" fillId="5" borderId="64" xfId="5" applyFont="1" applyFill="1" applyBorder="1" applyAlignment="1">
      <alignment horizontal="right" vertical="top"/>
    </xf>
    <xf numFmtId="0" fontId="1" fillId="5" borderId="22" xfId="5" applyFont="1" applyFill="1" applyBorder="1" applyAlignment="1">
      <alignment horizontal="right" vertical="top"/>
    </xf>
    <xf numFmtId="0" fontId="1" fillId="5" borderId="31" xfId="5" applyFont="1" applyFill="1" applyBorder="1" applyAlignment="1">
      <alignment horizontal="right" vertical="top"/>
    </xf>
    <xf numFmtId="0" fontId="1" fillId="5" borderId="52" xfId="5" applyFont="1" applyFill="1" applyBorder="1" applyAlignment="1">
      <alignment horizontal="right" vertical="top"/>
    </xf>
    <xf numFmtId="0" fontId="1" fillId="5" borderId="25" xfId="5" applyFont="1" applyFill="1" applyBorder="1" applyAlignment="1">
      <alignment horizontal="right" vertical="top"/>
    </xf>
    <xf numFmtId="0" fontId="1" fillId="5" borderId="7" xfId="5" applyFont="1" applyFill="1" applyBorder="1" applyAlignment="1">
      <alignment horizontal="right" vertical="top"/>
    </xf>
    <xf numFmtId="0" fontId="32" fillId="5" borderId="65" xfId="0" applyFont="1" applyFill="1" applyBorder="1" applyAlignment="1">
      <alignment vertical="top" wrapText="1"/>
    </xf>
    <xf numFmtId="0" fontId="32" fillId="5" borderId="2" xfId="0" applyFont="1" applyFill="1" applyBorder="1" applyAlignment="1">
      <alignment vertical="top" wrapText="1"/>
    </xf>
    <xf numFmtId="0" fontId="4" fillId="5" borderId="2" xfId="5" applyFont="1" applyFill="1" applyBorder="1" applyAlignment="1">
      <alignment vertical="top" wrapText="1"/>
    </xf>
    <xf numFmtId="0" fontId="4" fillId="5" borderId="4" xfId="5" applyFont="1" applyFill="1" applyBorder="1" applyAlignment="1">
      <alignment vertical="top" wrapText="1"/>
    </xf>
    <xf numFmtId="0" fontId="4" fillId="5" borderId="30" xfId="5" applyFont="1" applyFill="1" applyBorder="1" applyAlignment="1">
      <alignment vertical="top" wrapText="1"/>
    </xf>
    <xf numFmtId="0" fontId="4" fillId="5" borderId="65" xfId="5" applyFont="1" applyFill="1" applyBorder="1" applyAlignment="1">
      <alignment vertical="top" wrapText="1"/>
    </xf>
    <xf numFmtId="0" fontId="30" fillId="8" borderId="44" xfId="0" applyFont="1" applyFill="1" applyBorder="1" applyAlignment="1">
      <alignment horizontal="center" vertical="center"/>
    </xf>
    <xf numFmtId="0" fontId="30" fillId="8" borderId="1" xfId="0" applyFont="1" applyFill="1" applyBorder="1" applyAlignment="1">
      <alignment horizontal="center" vertical="center"/>
    </xf>
    <xf numFmtId="0" fontId="30" fillId="8" borderId="4" xfId="0" applyFont="1" applyFill="1" applyBorder="1" applyAlignment="1">
      <alignment horizontal="center" vertical="center"/>
    </xf>
    <xf numFmtId="0" fontId="30" fillId="8" borderId="3" xfId="0" applyFont="1" applyFill="1" applyBorder="1" applyAlignment="1">
      <alignment horizontal="center" vertical="center"/>
    </xf>
    <xf numFmtId="0" fontId="30" fillId="5" borderId="53" xfId="0" applyFont="1" applyFill="1" applyBorder="1"/>
    <xf numFmtId="0" fontId="30" fillId="5" borderId="54" xfId="0" applyFont="1" applyFill="1" applyBorder="1"/>
    <xf numFmtId="0" fontId="30" fillId="5" borderId="44" xfId="0" applyFont="1" applyFill="1" applyBorder="1" applyAlignment="1">
      <alignment horizontal="center"/>
    </xf>
    <xf numFmtId="0" fontId="30" fillId="5" borderId="53" xfId="0" applyFont="1" applyFill="1" applyBorder="1" applyAlignment="1">
      <alignment horizontal="center"/>
    </xf>
    <xf numFmtId="0" fontId="30" fillId="5" borderId="63" xfId="0" applyFont="1" applyFill="1" applyBorder="1" applyAlignment="1">
      <alignment horizontal="center"/>
    </xf>
    <xf numFmtId="0" fontId="30" fillId="5" borderId="41" xfId="0" applyFont="1" applyFill="1" applyBorder="1" applyAlignment="1">
      <alignment horizontal="center"/>
    </xf>
    <xf numFmtId="0" fontId="30" fillId="5" borderId="44" xfId="0" applyFont="1" applyFill="1" applyBorder="1"/>
    <xf numFmtId="0" fontId="30" fillId="5" borderId="51" xfId="0" applyFont="1" applyFill="1" applyBorder="1"/>
    <xf numFmtId="0" fontId="30" fillId="5" borderId="33" xfId="0" applyFont="1" applyFill="1" applyBorder="1"/>
    <xf numFmtId="0" fontId="30" fillId="5" borderId="34" xfId="0" applyFont="1" applyFill="1" applyBorder="1"/>
    <xf numFmtId="0" fontId="30" fillId="5" borderId="33" xfId="0" applyFont="1" applyFill="1" applyBorder="1" applyAlignment="1">
      <alignment horizontal="center"/>
    </xf>
    <xf numFmtId="0" fontId="30" fillId="5" borderId="40" xfId="0" applyFont="1" applyFill="1" applyBorder="1" applyAlignment="1">
      <alignment horizontal="center"/>
    </xf>
    <xf numFmtId="0" fontId="30" fillId="5" borderId="16" xfId="0" applyFont="1" applyFill="1" applyBorder="1"/>
    <xf numFmtId="0" fontId="30" fillId="5" borderId="35" xfId="0" applyFont="1" applyFill="1" applyBorder="1"/>
    <xf numFmtId="0" fontId="30" fillId="5" borderId="17" xfId="0" applyFont="1" applyFill="1" applyBorder="1" applyAlignment="1">
      <alignment horizontal="center"/>
    </xf>
    <xf numFmtId="0" fontId="30" fillId="5" borderId="35" xfId="0" applyFont="1" applyFill="1" applyBorder="1" applyAlignment="1">
      <alignment horizontal="center"/>
    </xf>
    <xf numFmtId="0" fontId="30" fillId="5" borderId="62" xfId="0" applyFont="1" applyFill="1" applyBorder="1" applyAlignment="1">
      <alignment horizontal="center"/>
    </xf>
    <xf numFmtId="0" fontId="30" fillId="5" borderId="61" xfId="0" applyFont="1" applyFill="1" applyBorder="1"/>
    <xf numFmtId="0" fontId="30" fillId="5" borderId="66" xfId="0" applyFont="1" applyFill="1" applyBorder="1" applyAlignment="1">
      <alignment horizontal="center"/>
    </xf>
    <xf numFmtId="0" fontId="30" fillId="5" borderId="67" xfId="0" applyFont="1" applyFill="1" applyBorder="1"/>
    <xf numFmtId="0" fontId="30" fillId="5" borderId="41" xfId="0" applyFont="1" applyFill="1" applyBorder="1"/>
    <xf numFmtId="0" fontId="30" fillId="5" borderId="12" xfId="0" applyFont="1" applyFill="1" applyBorder="1" applyAlignment="1">
      <alignment horizontal="center"/>
    </xf>
    <xf numFmtId="0" fontId="30" fillId="5" borderId="59" xfId="0" applyFont="1" applyFill="1" applyBorder="1"/>
    <xf numFmtId="0" fontId="30" fillId="5" borderId="61" xfId="0" applyFont="1" applyFill="1" applyBorder="1" applyAlignment="1">
      <alignment horizontal="center"/>
    </xf>
    <xf numFmtId="0" fontId="30" fillId="5" borderId="59" xfId="0" applyFont="1" applyFill="1" applyBorder="1" applyAlignment="1">
      <alignment horizontal="center"/>
    </xf>
    <xf numFmtId="0" fontId="31" fillId="8" borderId="36" xfId="0" applyFont="1" applyFill="1" applyBorder="1" applyAlignment="1">
      <alignment horizontal="center"/>
    </xf>
    <xf numFmtId="0" fontId="31" fillId="8" borderId="14" xfId="0" applyFont="1" applyFill="1" applyBorder="1" applyAlignment="1">
      <alignment horizontal="center"/>
    </xf>
    <xf numFmtId="0" fontId="31" fillId="8" borderId="13" xfId="0" applyFont="1" applyFill="1" applyBorder="1" applyAlignment="1">
      <alignment horizontal="center"/>
    </xf>
    <xf numFmtId="0" fontId="31" fillId="8" borderId="37" xfId="0" applyFont="1" applyFill="1" applyBorder="1" applyAlignment="1">
      <alignment horizontal="center"/>
    </xf>
    <xf numFmtId="0" fontId="1" fillId="5" borderId="0" xfId="5" applyFont="1" applyFill="1" applyBorder="1" applyAlignment="1">
      <alignment horizontal="right" vertical="top"/>
    </xf>
    <xf numFmtId="0" fontId="4" fillId="5" borderId="0" xfId="5" applyFont="1" applyFill="1" applyBorder="1" applyAlignment="1">
      <alignment vertical="top" wrapText="1"/>
    </xf>
    <xf numFmtId="0" fontId="9" fillId="5" borderId="0" xfId="5" applyFont="1" applyFill="1" applyBorder="1" applyAlignment="1">
      <alignment horizontal="left" vertical="top" wrapText="1"/>
    </xf>
    <xf numFmtId="0" fontId="4" fillId="5" borderId="0" xfId="5" applyFont="1" applyFill="1" applyBorder="1" applyAlignment="1">
      <alignment horizontal="center" vertical="top"/>
    </xf>
    <xf numFmtId="0" fontId="0" fillId="5" borderId="0" xfId="0" applyFill="1" applyBorder="1" applyAlignment="1"/>
    <xf numFmtId="0" fontId="23" fillId="5" borderId="50" xfId="0" applyFont="1" applyFill="1" applyBorder="1"/>
    <xf numFmtId="0" fontId="38" fillId="5" borderId="50" xfId="0" applyFont="1" applyFill="1" applyBorder="1"/>
    <xf numFmtId="0" fontId="29" fillId="0" borderId="0" xfId="0" applyNumberFormat="1" applyFont="1"/>
    <xf numFmtId="0" fontId="34" fillId="5" borderId="50" xfId="0" applyFont="1" applyFill="1" applyBorder="1"/>
    <xf numFmtId="0" fontId="30" fillId="5" borderId="0" xfId="0" applyFont="1" applyFill="1"/>
    <xf numFmtId="0" fontId="30" fillId="5" borderId="39" xfId="0" applyFont="1" applyFill="1" applyBorder="1"/>
    <xf numFmtId="0" fontId="30" fillId="5" borderId="36" xfId="0" applyFont="1" applyFill="1" applyBorder="1"/>
    <xf numFmtId="0" fontId="30" fillId="0" borderId="0" xfId="0" applyFont="1"/>
    <xf numFmtId="0" fontId="39" fillId="0" borderId="0" xfId="3" applyFont="1" applyAlignment="1" applyProtection="1"/>
    <xf numFmtId="165" fontId="34" fillId="5" borderId="50" xfId="0" applyNumberFormat="1" applyFont="1" applyFill="1" applyBorder="1"/>
    <xf numFmtId="165" fontId="38" fillId="5" borderId="50" xfId="0" applyNumberFormat="1" applyFont="1" applyFill="1" applyBorder="1"/>
    <xf numFmtId="165" fontId="29" fillId="0" borderId="0" xfId="0" applyNumberFormat="1" applyFont="1"/>
    <xf numFmtId="165" fontId="30" fillId="0" borderId="0" xfId="0" quotePrefix="1" applyNumberFormat="1" applyFont="1"/>
    <xf numFmtId="165" fontId="30" fillId="0" borderId="0" xfId="0" applyNumberFormat="1" applyFont="1"/>
    <xf numFmtId="165" fontId="40" fillId="0" borderId="0" xfId="0" applyNumberFormat="1" applyFont="1" applyAlignment="1">
      <alignment horizontal="right"/>
    </xf>
    <xf numFmtId="165" fontId="41" fillId="0" borderId="0" xfId="0" applyNumberFormat="1" applyFont="1"/>
    <xf numFmtId="165" fontId="29" fillId="0" borderId="0" xfId="0" applyNumberFormat="1" applyFont="1" applyAlignment="1">
      <alignment horizontal="right"/>
    </xf>
    <xf numFmtId="165" fontId="30" fillId="0" borderId="0" xfId="0" applyNumberFormat="1" applyFont="1" applyAlignment="1">
      <alignment horizontal="left"/>
    </xf>
    <xf numFmtId="165" fontId="30" fillId="0" borderId="0" xfId="0" quotePrefix="1" applyNumberFormat="1" applyFont="1" applyAlignment="1">
      <alignment horizontal="left"/>
    </xf>
    <xf numFmtId="0" fontId="41" fillId="0" borderId="0" xfId="0" applyFont="1"/>
    <xf numFmtId="165" fontId="41" fillId="0" borderId="0" xfId="0" applyNumberFormat="1" applyFont="1" applyAlignment="1">
      <alignment horizontal="left"/>
    </xf>
    <xf numFmtId="0" fontId="30" fillId="0" borderId="1" xfId="0" applyFont="1" applyBorder="1" applyAlignment="1">
      <alignment horizontal="center"/>
    </xf>
    <xf numFmtId="0" fontId="28" fillId="0" borderId="33" xfId="0" applyFont="1" applyBorder="1" applyAlignment="1">
      <alignment horizontal="center" vertical="center"/>
    </xf>
    <xf numFmtId="0" fontId="28" fillId="0" borderId="1" xfId="0" applyFont="1" applyBorder="1" applyAlignment="1">
      <alignment horizontal="center" vertical="center"/>
    </xf>
    <xf numFmtId="0" fontId="11" fillId="0" borderId="68" xfId="5" applyFont="1" applyBorder="1" applyAlignment="1">
      <alignment horizontal="left" vertical="top" wrapText="1"/>
    </xf>
    <xf numFmtId="0" fontId="11" fillId="0" borderId="1" xfId="5" applyFont="1" applyBorder="1" applyAlignment="1">
      <alignment horizontal="left" vertical="top" wrapText="1"/>
    </xf>
    <xf numFmtId="0" fontId="11" fillId="0" borderId="3" xfId="5" applyFont="1" applyBorder="1" applyAlignment="1">
      <alignment horizontal="left" vertical="top" wrapText="1"/>
    </xf>
    <xf numFmtId="0" fontId="11" fillId="0" borderId="29" xfId="5" applyFont="1" applyBorder="1" applyAlignment="1">
      <alignment horizontal="left" vertical="top" wrapText="1"/>
    </xf>
    <xf numFmtId="0" fontId="31" fillId="5" borderId="39" xfId="0" applyFont="1" applyFill="1" applyBorder="1"/>
    <xf numFmtId="0" fontId="31" fillId="5" borderId="36" xfId="0" applyFont="1" applyFill="1" applyBorder="1"/>
    <xf numFmtId="0" fontId="35" fillId="2" borderId="62" xfId="1" applyFont="1" applyBorder="1" applyAlignment="1">
      <alignment horizontal="left"/>
    </xf>
    <xf numFmtId="0" fontId="36" fillId="4" borderId="62" xfId="4" applyFont="1" applyBorder="1" applyAlignment="1">
      <alignment horizontal="left"/>
    </xf>
    <xf numFmtId="0" fontId="3" fillId="6" borderId="22" xfId="0" applyFont="1" applyFill="1" applyBorder="1" applyAlignment="1">
      <alignment horizontal="left" vertical="center"/>
    </xf>
    <xf numFmtId="0" fontId="37" fillId="3" borderId="62" xfId="2" applyFont="1" applyBorder="1" applyAlignment="1">
      <alignment horizontal="left"/>
    </xf>
    <xf numFmtId="0" fontId="4" fillId="0" borderId="61" xfId="5" applyFont="1" applyBorder="1" applyAlignment="1">
      <alignment horizontal="center" vertical="center" wrapText="1"/>
    </xf>
    <xf numFmtId="0" fontId="4" fillId="0" borderId="67" xfId="5" applyFont="1" applyBorder="1" applyAlignment="1">
      <alignment horizontal="center" vertical="center" wrapText="1"/>
    </xf>
    <xf numFmtId="0" fontId="4" fillId="0" borderId="59" xfId="5" applyFont="1" applyBorder="1" applyAlignment="1">
      <alignment horizontal="center" vertical="center" wrapText="1"/>
    </xf>
    <xf numFmtId="0" fontId="4" fillId="0" borderId="42" xfId="5" applyFont="1" applyBorder="1" applyAlignment="1">
      <alignment horizontal="center" vertical="center" wrapText="1"/>
    </xf>
    <xf numFmtId="0" fontId="4" fillId="0" borderId="1" xfId="5" applyFont="1" applyBorder="1" applyAlignment="1">
      <alignment horizontal="center" vertical="top" wrapText="1"/>
    </xf>
    <xf numFmtId="0" fontId="4" fillId="0" borderId="3" xfId="5" applyFont="1" applyBorder="1" applyAlignment="1">
      <alignment horizontal="center" vertical="top" wrapText="1"/>
    </xf>
    <xf numFmtId="0" fontId="5" fillId="5" borderId="0" xfId="5" applyFont="1" applyFill="1" applyBorder="1" applyAlignment="1">
      <alignment horizontal="center" vertical="center" wrapText="1"/>
    </xf>
    <xf numFmtId="0" fontId="5" fillId="5" borderId="0" xfId="5" applyFont="1" applyFill="1" applyBorder="1" applyAlignment="1">
      <alignment horizontal="center" vertical="top" wrapText="1"/>
    </xf>
    <xf numFmtId="0" fontId="8" fillId="5" borderId="0" xfId="0" applyFont="1" applyFill="1" applyBorder="1" applyAlignment="1">
      <alignment horizontal="left"/>
    </xf>
    <xf numFmtId="0" fontId="29" fillId="5" borderId="0" xfId="0" applyFont="1" applyFill="1" applyBorder="1" applyAlignment="1">
      <alignment horizontal="left" vertical="center" wrapText="1"/>
    </xf>
    <xf numFmtId="0" fontId="29" fillId="5" borderId="0" xfId="0" applyFont="1" applyFill="1" applyBorder="1" applyAlignment="1">
      <alignment horizontal="left" vertical="center"/>
    </xf>
    <xf numFmtId="0" fontId="29" fillId="5" borderId="0" xfId="0" applyFont="1" applyFill="1" applyBorder="1" applyAlignment="1">
      <alignment horizontal="left"/>
    </xf>
    <xf numFmtId="0" fontId="29" fillId="5" borderId="0" xfId="0" applyFont="1" applyFill="1" applyBorder="1" applyAlignment="1">
      <alignment horizontal="center" vertical="center" wrapText="1"/>
    </xf>
    <xf numFmtId="0" fontId="29" fillId="5" borderId="0" xfId="0" applyFont="1" applyFill="1" applyBorder="1" applyAlignment="1">
      <alignment horizontal="center" vertical="center"/>
    </xf>
    <xf numFmtId="0" fontId="29" fillId="5" borderId="0" xfId="0" applyFont="1" applyFill="1" applyBorder="1" applyAlignment="1">
      <alignment vertical="center"/>
    </xf>
    <xf numFmtId="0" fontId="30" fillId="0" borderId="1" xfId="0" applyFont="1" applyBorder="1"/>
    <xf numFmtId="0" fontId="32" fillId="5" borderId="1" xfId="5" applyFont="1" applyFill="1" applyBorder="1" applyAlignment="1">
      <alignment horizontal="center" vertical="center"/>
    </xf>
    <xf numFmtId="0" fontId="29" fillId="8" borderId="42" xfId="0" applyFont="1" applyFill="1" applyBorder="1" applyAlignment="1">
      <alignment horizontal="center"/>
    </xf>
    <xf numFmtId="0" fontId="29" fillId="8" borderId="42" xfId="0" applyFont="1" applyFill="1" applyBorder="1"/>
    <xf numFmtId="0" fontId="29" fillId="8" borderId="69" xfId="0" applyFont="1" applyFill="1" applyBorder="1" applyAlignment="1">
      <alignment horizontal="center"/>
    </xf>
    <xf numFmtId="0" fontId="3" fillId="8" borderId="36" xfId="5" applyFont="1" applyFill="1" applyBorder="1" applyAlignment="1">
      <alignment horizontal="center" vertical="center" wrapText="1"/>
    </xf>
    <xf numFmtId="0" fontId="29" fillId="7" borderId="28" xfId="0" applyFont="1" applyFill="1" applyBorder="1" applyAlignment="1">
      <alignment horizontal="center" vertical="center"/>
    </xf>
    <xf numFmtId="0" fontId="29" fillId="7" borderId="33" xfId="0" applyFont="1" applyFill="1" applyBorder="1" applyAlignment="1">
      <alignment horizontal="center" vertical="center"/>
    </xf>
    <xf numFmtId="0" fontId="29" fillId="7" borderId="34" xfId="0" applyFont="1" applyFill="1" applyBorder="1" applyAlignment="1">
      <alignment horizontal="center" vertical="center"/>
    </xf>
    <xf numFmtId="0" fontId="29" fillId="7" borderId="35" xfId="0" applyFont="1" applyFill="1" applyBorder="1" applyAlignment="1">
      <alignment horizontal="center" vertical="center"/>
    </xf>
    <xf numFmtId="164" fontId="3" fillId="0" borderId="1" xfId="0" applyNumberFormat="1" applyFont="1" applyFill="1" applyBorder="1" applyAlignment="1">
      <alignment vertical="top"/>
    </xf>
    <xf numFmtId="9" fontId="3" fillId="0" borderId="1" xfId="0" applyNumberFormat="1" applyFont="1" applyFill="1" applyBorder="1" applyAlignment="1">
      <alignment vertical="top"/>
    </xf>
    <xf numFmtId="1" fontId="3" fillId="5" borderId="1" xfId="0" applyNumberFormat="1" applyFont="1" applyFill="1" applyBorder="1" applyAlignment="1">
      <alignment horizontal="center" vertical="top"/>
    </xf>
    <xf numFmtId="164" fontId="3" fillId="0" borderId="10" xfId="0" applyNumberFormat="1" applyFont="1" applyFill="1" applyBorder="1" applyAlignment="1">
      <alignment vertical="top"/>
    </xf>
    <xf numFmtId="9" fontId="3" fillId="0" borderId="10" xfId="0" applyNumberFormat="1" applyFont="1" applyFill="1" applyBorder="1" applyAlignment="1">
      <alignment vertical="top"/>
    </xf>
    <xf numFmtId="1" fontId="3" fillId="5" borderId="10" xfId="0" applyNumberFormat="1" applyFont="1" applyFill="1" applyBorder="1" applyAlignment="1">
      <alignment horizontal="center" vertical="top"/>
    </xf>
    <xf numFmtId="164" fontId="3" fillId="0" borderId="5" xfId="0" applyNumberFormat="1" applyFont="1" applyFill="1" applyBorder="1" applyAlignment="1">
      <alignment vertical="top"/>
    </xf>
    <xf numFmtId="164" fontId="3" fillId="5" borderId="5" xfId="0" applyNumberFormat="1" applyFont="1" applyFill="1" applyBorder="1" applyAlignment="1">
      <alignment vertical="top"/>
    </xf>
    <xf numFmtId="9" fontId="3" fillId="0" borderId="5" xfId="0" applyNumberFormat="1" applyFont="1" applyFill="1" applyBorder="1" applyAlignment="1">
      <alignment vertical="top"/>
    </xf>
    <xf numFmtId="1" fontId="3" fillId="5" borderId="5" xfId="0" applyNumberFormat="1" applyFont="1" applyFill="1" applyBorder="1" applyAlignment="1">
      <alignment horizontal="center" vertical="top"/>
    </xf>
    <xf numFmtId="0" fontId="5" fillId="8" borderId="7" xfId="0" applyFont="1" applyFill="1" applyBorder="1" applyAlignment="1">
      <alignment vertical="top"/>
    </xf>
    <xf numFmtId="0" fontId="5" fillId="8" borderId="7" xfId="0" applyFont="1" applyFill="1" applyBorder="1" applyAlignment="1">
      <alignment horizontal="center" wrapText="1"/>
    </xf>
    <xf numFmtId="0" fontId="5" fillId="8" borderId="29" xfId="0" applyFont="1" applyFill="1" applyBorder="1" applyAlignment="1">
      <alignment horizontal="center" wrapText="1"/>
    </xf>
    <xf numFmtId="0" fontId="3" fillId="5" borderId="18" xfId="0" applyFont="1" applyFill="1" applyBorder="1" applyAlignment="1">
      <alignment vertical="top"/>
    </xf>
    <xf numFmtId="0" fontId="3" fillId="5" borderId="22" xfId="0" applyFont="1" applyFill="1" applyBorder="1" applyAlignment="1">
      <alignment vertical="top"/>
    </xf>
    <xf numFmtId="0" fontId="3" fillId="5" borderId="25" xfId="0" applyFont="1" applyFill="1" applyBorder="1" applyAlignment="1">
      <alignment vertical="top"/>
    </xf>
    <xf numFmtId="0" fontId="3" fillId="5" borderId="31" xfId="0" applyFont="1" applyFill="1" applyBorder="1" applyAlignment="1">
      <alignment vertical="top"/>
    </xf>
    <xf numFmtId="164" fontId="3" fillId="0" borderId="3" xfId="0" applyNumberFormat="1" applyFont="1" applyFill="1" applyBorder="1" applyAlignment="1">
      <alignment vertical="top"/>
    </xf>
    <xf numFmtId="164" fontId="3" fillId="5" borderId="3" xfId="0" applyNumberFormat="1" applyFont="1" applyFill="1" applyBorder="1" applyAlignment="1">
      <alignment vertical="top"/>
    </xf>
    <xf numFmtId="9" fontId="3" fillId="0" borderId="3" xfId="0" applyNumberFormat="1" applyFont="1" applyFill="1" applyBorder="1" applyAlignment="1">
      <alignment vertical="top"/>
    </xf>
    <xf numFmtId="1" fontId="3" fillId="5" borderId="3" xfId="0" applyNumberFormat="1" applyFont="1" applyFill="1" applyBorder="1" applyAlignment="1">
      <alignment horizontal="center" vertical="top"/>
    </xf>
    <xf numFmtId="1" fontId="28" fillId="5" borderId="19" xfId="0" applyNumberFormat="1" applyFont="1" applyFill="1" applyBorder="1" applyAlignment="1">
      <alignment horizontal="center"/>
    </xf>
    <xf numFmtId="1" fontId="28" fillId="5" borderId="2" xfId="0" applyNumberFormat="1" applyFont="1" applyFill="1" applyBorder="1" applyAlignment="1">
      <alignment horizontal="center"/>
    </xf>
    <xf numFmtId="1" fontId="28" fillId="5" borderId="6" xfId="0" applyNumberFormat="1" applyFont="1" applyFill="1" applyBorder="1" applyAlignment="1">
      <alignment horizontal="center"/>
    </xf>
    <xf numFmtId="1" fontId="28" fillId="5" borderId="4" xfId="0" applyNumberFormat="1" applyFont="1" applyFill="1" applyBorder="1" applyAlignment="1">
      <alignment horizontal="center"/>
    </xf>
    <xf numFmtId="0" fontId="31" fillId="8" borderId="30" xfId="0" applyFont="1" applyFill="1" applyBorder="1" applyAlignment="1">
      <alignment horizontal="center" wrapText="1"/>
    </xf>
    <xf numFmtId="164" fontId="5" fillId="8" borderId="29" xfId="0" applyNumberFormat="1" applyFont="1" applyFill="1" applyBorder="1" applyAlignment="1">
      <alignment vertical="top"/>
    </xf>
    <xf numFmtId="9" fontId="5" fillId="8" borderId="29" xfId="0" applyNumberFormat="1" applyFont="1" applyFill="1" applyBorder="1" applyAlignment="1">
      <alignment vertical="top"/>
    </xf>
    <xf numFmtId="1" fontId="5" fillId="8" borderId="29" xfId="0" applyNumberFormat="1" applyFont="1" applyFill="1" applyBorder="1" applyAlignment="1">
      <alignment horizontal="center" vertical="top"/>
    </xf>
    <xf numFmtId="1" fontId="31" fillId="8" borderId="30" xfId="0" applyNumberFormat="1" applyFont="1" applyFill="1" applyBorder="1" applyAlignment="1">
      <alignment horizontal="center"/>
    </xf>
    <xf numFmtId="0" fontId="31" fillId="5" borderId="39" xfId="0" applyFont="1" applyFill="1" applyBorder="1" applyAlignment="1">
      <alignment horizontal="left"/>
    </xf>
    <xf numFmtId="0" fontId="31" fillId="5" borderId="36" xfId="0" applyFont="1" applyFill="1" applyBorder="1" applyAlignment="1">
      <alignment horizontal="left"/>
    </xf>
    <xf numFmtId="0" fontId="32" fillId="0" borderId="0" xfId="0" applyFont="1"/>
    <xf numFmtId="0" fontId="30" fillId="0" borderId="0" xfId="0" applyFont="1" applyAlignment="1">
      <alignment horizontal="center"/>
    </xf>
    <xf numFmtId="0" fontId="30" fillId="0" borderId="61" xfId="0" applyFont="1" applyBorder="1" applyAlignment="1">
      <alignment horizontal="center"/>
    </xf>
    <xf numFmtId="0" fontId="30" fillId="0" borderId="39" xfId="0" applyFont="1" applyBorder="1" applyAlignment="1">
      <alignment horizontal="center"/>
    </xf>
    <xf numFmtId="0" fontId="30" fillId="0" borderId="0" xfId="0" applyFont="1" applyBorder="1" applyAlignment="1">
      <alignment horizontal="center"/>
    </xf>
    <xf numFmtId="0" fontId="30" fillId="0" borderId="7" xfId="0" applyFont="1" applyBorder="1"/>
    <xf numFmtId="0" fontId="30" fillId="0" borderId="29" xfId="0" applyFont="1" applyBorder="1"/>
    <xf numFmtId="0" fontId="30" fillId="0" borderId="30" xfId="0" applyFont="1" applyBorder="1"/>
    <xf numFmtId="0" fontId="5" fillId="8" borderId="48" xfId="0" applyFont="1" applyFill="1" applyBorder="1" applyAlignment="1">
      <alignment vertical="top"/>
    </xf>
    <xf numFmtId="164" fontId="5" fillId="8" borderId="56" xfId="0" applyNumberFormat="1" applyFont="1" applyFill="1" applyBorder="1" applyAlignment="1">
      <alignment vertical="top"/>
    </xf>
    <xf numFmtId="9" fontId="5" fillId="8" borderId="56" xfId="0" applyNumberFormat="1" applyFont="1" applyFill="1" applyBorder="1" applyAlignment="1">
      <alignment vertical="top"/>
    </xf>
    <xf numFmtId="1" fontId="5" fillId="8" borderId="56" xfId="0" applyNumberFormat="1" applyFont="1" applyFill="1" applyBorder="1" applyAlignment="1">
      <alignment horizontal="center" vertical="top"/>
    </xf>
    <xf numFmtId="1" fontId="31" fillId="8" borderId="57" xfId="0" applyNumberFormat="1" applyFont="1" applyFill="1" applyBorder="1" applyAlignment="1">
      <alignment horizontal="center"/>
    </xf>
    <xf numFmtId="0" fontId="3" fillId="8" borderId="12" xfId="0" applyFont="1" applyFill="1" applyBorder="1" applyAlignment="1">
      <alignment vertical="top"/>
    </xf>
    <xf numFmtId="164" fontId="3" fillId="8" borderId="59" xfId="0" applyNumberFormat="1" applyFont="1" applyFill="1" applyBorder="1" applyAlignment="1">
      <alignment vertical="top"/>
    </xf>
    <xf numFmtId="9" fontId="3" fillId="8" borderId="59" xfId="0" applyNumberFormat="1" applyFont="1" applyFill="1" applyBorder="1" applyAlignment="1">
      <alignment vertical="top"/>
    </xf>
    <xf numFmtId="1" fontId="3" fillId="8" borderId="59" xfId="0" applyNumberFormat="1" applyFont="1" applyFill="1" applyBorder="1" applyAlignment="1">
      <alignment horizontal="center" vertical="top"/>
    </xf>
    <xf numFmtId="1" fontId="28" fillId="8" borderId="9" xfId="0" applyNumberFormat="1" applyFont="1" applyFill="1" applyBorder="1" applyAlignment="1">
      <alignment horizontal="center"/>
    </xf>
    <xf numFmtId="0" fontId="30" fillId="5" borderId="39" xfId="0" applyFont="1" applyFill="1" applyBorder="1" applyAlignment="1">
      <alignment horizontal="center"/>
    </xf>
    <xf numFmtId="0" fontId="30" fillId="5" borderId="36" xfId="0" applyFont="1" applyFill="1" applyBorder="1" applyAlignment="1">
      <alignment horizontal="center"/>
    </xf>
    <xf numFmtId="0" fontId="30" fillId="0" borderId="43" xfId="0" applyFont="1" applyBorder="1" applyAlignment="1">
      <alignment horizontal="center"/>
    </xf>
    <xf numFmtId="0" fontId="30" fillId="0" borderId="58" xfId="0" applyFont="1" applyBorder="1" applyAlignment="1">
      <alignment horizontal="center"/>
    </xf>
    <xf numFmtId="0" fontId="30" fillId="0" borderId="45" xfId="0" applyFont="1" applyBorder="1" applyAlignment="1">
      <alignment horizontal="center"/>
    </xf>
    <xf numFmtId="0" fontId="47" fillId="5" borderId="0" xfId="0" applyFont="1" applyFill="1"/>
    <xf numFmtId="0" fontId="47" fillId="0" borderId="0" xfId="0" applyFont="1" applyFill="1"/>
    <xf numFmtId="0" fontId="32" fillId="5" borderId="17" xfId="0" applyFont="1" applyFill="1" applyBorder="1" applyAlignment="1">
      <alignment horizontal="center"/>
    </xf>
    <xf numFmtId="0" fontId="28" fillId="0" borderId="33" xfId="0" applyFont="1" applyFill="1" applyBorder="1" applyAlignment="1">
      <alignment horizontal="center" vertical="center"/>
    </xf>
    <xf numFmtId="0" fontId="51" fillId="5" borderId="0" xfId="5" applyFont="1" applyFill="1" applyBorder="1" applyAlignment="1">
      <alignment horizontal="center"/>
    </xf>
    <xf numFmtId="0" fontId="22" fillId="8" borderId="50" xfId="5" applyFont="1" applyFill="1" applyBorder="1" applyAlignment="1">
      <alignment horizontal="left"/>
    </xf>
    <xf numFmtId="0" fontId="52" fillId="8" borderId="50" xfId="0" applyFont="1" applyFill="1" applyBorder="1" applyAlignment="1">
      <alignment horizontal="left"/>
    </xf>
    <xf numFmtId="14" fontId="52" fillId="8" borderId="50" xfId="0" applyNumberFormat="1" applyFont="1" applyFill="1" applyBorder="1" applyAlignment="1">
      <alignment horizontal="left"/>
    </xf>
    <xf numFmtId="0" fontId="13" fillId="0" borderId="0" xfId="0" applyFont="1" applyFill="1"/>
    <xf numFmtId="0" fontId="3" fillId="0" borderId="0" xfId="5" applyFont="1" applyFill="1" applyBorder="1"/>
    <xf numFmtId="0" fontId="3" fillId="0" borderId="0" xfId="5" applyFont="1" applyFill="1" applyBorder="1" applyAlignment="1">
      <alignment horizontal="left"/>
    </xf>
    <xf numFmtId="0" fontId="49" fillId="5" borderId="44" xfId="0" applyFont="1" applyFill="1" applyBorder="1" applyAlignment="1">
      <alignment horizontal="left" vertical="center"/>
    </xf>
    <xf numFmtId="0" fontId="29" fillId="5" borderId="36" xfId="0" applyFont="1" applyFill="1" applyBorder="1"/>
    <xf numFmtId="0" fontId="37" fillId="5" borderId="37" xfId="2" applyFont="1" applyFill="1" applyBorder="1" applyAlignment="1">
      <alignment horizontal="left"/>
    </xf>
    <xf numFmtId="0" fontId="13" fillId="5" borderId="0" xfId="0" applyFont="1" applyFill="1"/>
    <xf numFmtId="0" fontId="0" fillId="5" borderId="0" xfId="0" applyFill="1"/>
    <xf numFmtId="0" fontId="34" fillId="5" borderId="50" xfId="0" applyFont="1" applyFill="1" applyBorder="1" applyAlignment="1">
      <alignment horizontal="left"/>
    </xf>
    <xf numFmtId="0" fontId="0" fillId="5" borderId="76" xfId="0" applyFill="1" applyBorder="1"/>
    <xf numFmtId="0" fontId="0" fillId="0" borderId="0" xfId="0" applyAlignment="1">
      <alignment horizontal="right"/>
    </xf>
    <xf numFmtId="0" fontId="53" fillId="0" borderId="0" xfId="0" applyFont="1"/>
    <xf numFmtId="0" fontId="53" fillId="5" borderId="0" xfId="0" applyFont="1" applyFill="1"/>
    <xf numFmtId="0" fontId="53" fillId="0" borderId="0" xfId="0" applyFont="1" applyAlignment="1">
      <alignment horizontal="right"/>
    </xf>
    <xf numFmtId="0" fontId="13" fillId="0" borderId="0" xfId="0" applyFont="1"/>
    <xf numFmtId="166" fontId="30" fillId="0" borderId="49" xfId="0" applyNumberFormat="1" applyFont="1" applyBorder="1"/>
    <xf numFmtId="166" fontId="29" fillId="0" borderId="39" xfId="0" applyNumberFormat="1" applyFont="1" applyBorder="1"/>
    <xf numFmtId="166" fontId="39" fillId="0" borderId="39" xfId="3" applyNumberFormat="1" applyFont="1" applyBorder="1" applyAlignment="1" applyProtection="1"/>
    <xf numFmtId="166" fontId="29" fillId="0" borderId="43" xfId="0" applyNumberFormat="1" applyFont="1" applyBorder="1"/>
    <xf numFmtId="166" fontId="30" fillId="0" borderId="73" xfId="0" applyNumberFormat="1" applyFont="1" applyBorder="1"/>
    <xf numFmtId="166" fontId="29" fillId="0" borderId="58" xfId="0" applyNumberFormat="1" applyFont="1" applyBorder="1"/>
    <xf numFmtId="166" fontId="39" fillId="0" borderId="58" xfId="3" applyNumberFormat="1" applyFont="1" applyBorder="1" applyAlignment="1" applyProtection="1"/>
    <xf numFmtId="166" fontId="29" fillId="0" borderId="45" xfId="0" applyNumberFormat="1" applyFont="1" applyBorder="1"/>
    <xf numFmtId="0" fontId="31" fillId="5" borderId="49" xfId="0" applyFont="1" applyFill="1" applyBorder="1"/>
    <xf numFmtId="0" fontId="31" fillId="5" borderId="43" xfId="0" applyFont="1" applyFill="1" applyBorder="1"/>
    <xf numFmtId="0" fontId="31" fillId="5" borderId="74" xfId="0" applyFont="1" applyFill="1" applyBorder="1"/>
    <xf numFmtId="0" fontId="31" fillId="5" borderId="75" xfId="0" applyFont="1" applyFill="1" applyBorder="1"/>
    <xf numFmtId="0" fontId="30" fillId="5" borderId="77" xfId="0" applyFont="1" applyFill="1" applyBorder="1"/>
    <xf numFmtId="0" fontId="29" fillId="5" borderId="42" xfId="0" applyFont="1" applyFill="1" applyBorder="1"/>
    <xf numFmtId="0" fontId="29" fillId="5" borderId="78" xfId="0" applyFont="1" applyFill="1" applyBorder="1"/>
    <xf numFmtId="0" fontId="30" fillId="0" borderId="0" xfId="0" applyFont="1" applyFill="1"/>
    <xf numFmtId="0" fontId="20" fillId="9" borderId="41" xfId="0" applyFont="1" applyFill="1" applyBorder="1"/>
    <xf numFmtId="0" fontId="29" fillId="9" borderId="41" xfId="0" applyFont="1" applyFill="1" applyBorder="1"/>
    <xf numFmtId="0" fontId="29" fillId="9" borderId="47" xfId="0" applyFont="1" applyFill="1" applyBorder="1"/>
    <xf numFmtId="0" fontId="48" fillId="9" borderId="16" xfId="0" applyFont="1" applyFill="1" applyBorder="1"/>
    <xf numFmtId="0" fontId="20" fillId="9" borderId="0" xfId="0" applyFont="1" applyFill="1" applyBorder="1"/>
    <xf numFmtId="0" fontId="26" fillId="9" borderId="0" xfId="3" applyFill="1" applyBorder="1" applyAlignment="1" applyProtection="1"/>
    <xf numFmtId="0" fontId="29" fillId="9" borderId="0" xfId="0" applyFont="1" applyFill="1" applyBorder="1"/>
    <xf numFmtId="0" fontId="29" fillId="9" borderId="17" xfId="0" applyFont="1" applyFill="1" applyBorder="1"/>
    <xf numFmtId="0" fontId="29" fillId="9" borderId="16" xfId="0" applyFont="1" applyFill="1" applyBorder="1"/>
    <xf numFmtId="0" fontId="29" fillId="9" borderId="37" xfId="0" applyFont="1" applyFill="1" applyBorder="1"/>
    <xf numFmtId="0" fontId="29" fillId="9" borderId="36" xfId="0" applyFont="1" applyFill="1" applyBorder="1"/>
    <xf numFmtId="0" fontId="29" fillId="9" borderId="14" xfId="0" applyFont="1" applyFill="1" applyBorder="1"/>
    <xf numFmtId="0" fontId="54" fillId="9" borderId="0" xfId="3" applyFont="1" applyFill="1" applyBorder="1" applyAlignment="1" applyProtection="1"/>
    <xf numFmtId="0" fontId="13" fillId="9" borderId="44" xfId="0" applyFont="1" applyFill="1" applyBorder="1"/>
    <xf numFmtId="0" fontId="13" fillId="9" borderId="41" xfId="0" applyFont="1" applyFill="1" applyBorder="1"/>
    <xf numFmtId="0" fontId="30" fillId="9" borderId="44" xfId="0" applyFont="1" applyFill="1" applyBorder="1"/>
    <xf numFmtId="0" fontId="30" fillId="9" borderId="41" xfId="0" applyFont="1" applyFill="1" applyBorder="1"/>
    <xf numFmtId="0" fontId="30" fillId="9" borderId="16" xfId="0" applyFont="1" applyFill="1" applyBorder="1"/>
    <xf numFmtId="0" fontId="30" fillId="9" borderId="0" xfId="0" applyFont="1" applyFill="1" applyBorder="1"/>
    <xf numFmtId="0" fontId="20" fillId="0" borderId="0" xfId="0" applyFont="1" applyFill="1"/>
    <xf numFmtId="0" fontId="26" fillId="5" borderId="10" xfId="3" applyFill="1" applyBorder="1" applyAlignment="1" applyProtection="1">
      <alignment horizontal="center" vertical="center"/>
    </xf>
    <xf numFmtId="0" fontId="32" fillId="0" borderId="0" xfId="0" applyFont="1" applyAlignment="1">
      <alignment horizontal="right"/>
    </xf>
    <xf numFmtId="0" fontId="32" fillId="0" borderId="0" xfId="0" applyFont="1" applyAlignment="1">
      <alignment horizontal="left"/>
    </xf>
    <xf numFmtId="0" fontId="55" fillId="0" borderId="0" xfId="0" applyFont="1"/>
    <xf numFmtId="0" fontId="56" fillId="0" borderId="0" xfId="0" applyFont="1"/>
    <xf numFmtId="0" fontId="30" fillId="0" borderId="41" xfId="0" applyFont="1" applyBorder="1" applyAlignment="1">
      <alignment horizontal="center"/>
    </xf>
    <xf numFmtId="0" fontId="57" fillId="0" borderId="0" xfId="0" applyFont="1" applyAlignment="1">
      <alignment horizontal="left"/>
    </xf>
    <xf numFmtId="0" fontId="58" fillId="0" borderId="0" xfId="0" applyFont="1"/>
    <xf numFmtId="0" fontId="59" fillId="0" borderId="0" xfId="0" applyFont="1"/>
    <xf numFmtId="0" fontId="0" fillId="0" borderId="1" xfId="0" applyBorder="1"/>
    <xf numFmtId="0" fontId="59" fillId="0" borderId="0" xfId="0" applyFont="1" applyFill="1"/>
    <xf numFmtId="0" fontId="53" fillId="0" borderId="0" xfId="0" applyFont="1" applyFill="1"/>
    <xf numFmtId="0" fontId="53" fillId="0" borderId="0" xfId="0" applyFont="1" applyFill="1" applyBorder="1"/>
    <xf numFmtId="0" fontId="53" fillId="5" borderId="0" xfId="0" applyFont="1" applyFill="1" applyBorder="1"/>
    <xf numFmtId="0" fontId="0" fillId="5" borderId="1" xfId="0" applyFill="1" applyBorder="1"/>
    <xf numFmtId="0" fontId="0" fillId="0" borderId="1" xfId="0" applyFill="1" applyBorder="1"/>
    <xf numFmtId="0" fontId="53" fillId="0" borderId="0" xfId="0" quotePrefix="1" applyFont="1" applyFill="1" applyBorder="1"/>
    <xf numFmtId="0" fontId="53" fillId="0" borderId="0" xfId="0" applyFont="1" applyAlignment="1">
      <alignment horizontal="center"/>
    </xf>
    <xf numFmtId="0" fontId="53" fillId="0" borderId="0" xfId="0" applyFont="1" applyFill="1" applyBorder="1" applyAlignment="1">
      <alignment horizontal="center"/>
    </xf>
    <xf numFmtId="0" fontId="0" fillId="0" borderId="0" xfId="0" applyAlignment="1">
      <alignment horizontal="center"/>
    </xf>
    <xf numFmtId="0" fontId="0" fillId="0" borderId="0" xfId="0" quotePrefix="1" applyFont="1" applyFill="1" applyBorder="1" applyAlignment="1">
      <alignment horizontal="right"/>
    </xf>
    <xf numFmtId="0" fontId="53" fillId="0" borderId="39" xfId="0" applyFont="1" applyBorder="1" applyAlignment="1">
      <alignment horizontal="center"/>
    </xf>
    <xf numFmtId="0" fontId="53" fillId="0" borderId="76" xfId="0" applyFont="1" applyBorder="1" applyAlignment="1">
      <alignment horizontal="center"/>
    </xf>
    <xf numFmtId="0" fontId="60" fillId="0" borderId="0" xfId="0" applyFont="1" applyAlignment="1">
      <alignment horizontal="right"/>
    </xf>
    <xf numFmtId="0" fontId="29" fillId="0" borderId="0" xfId="0" quotePrefix="1" applyFont="1"/>
    <xf numFmtId="0" fontId="11" fillId="5" borderId="10" xfId="5" applyFont="1" applyFill="1" applyBorder="1" applyAlignment="1">
      <alignment horizontal="left" vertical="top" wrapText="1"/>
    </xf>
    <xf numFmtId="0" fontId="11" fillId="5" borderId="1" xfId="5" applyFont="1" applyFill="1" applyBorder="1" applyAlignment="1">
      <alignment horizontal="left" vertical="top" wrapText="1"/>
    </xf>
    <xf numFmtId="0" fontId="11" fillId="5" borderId="5" xfId="5" applyFont="1" applyFill="1" applyBorder="1" applyAlignment="1">
      <alignment horizontal="left" vertical="top" wrapText="1"/>
    </xf>
    <xf numFmtId="0" fontId="4" fillId="5" borderId="0" xfId="5" applyFont="1" applyFill="1" applyBorder="1" applyAlignment="1">
      <alignment horizontal="left" vertical="top" wrapText="1"/>
    </xf>
    <xf numFmtId="0" fontId="11" fillId="5" borderId="33" xfId="5" applyFont="1" applyFill="1" applyBorder="1" applyAlignment="1">
      <alignment horizontal="left" vertical="top" wrapText="1"/>
    </xf>
    <xf numFmtId="0" fontId="4" fillId="5" borderId="33" xfId="5" applyFont="1" applyFill="1" applyBorder="1" applyAlignment="1">
      <alignment horizontal="left" vertical="top" wrapText="1"/>
    </xf>
    <xf numFmtId="0" fontId="32" fillId="5" borderId="1" xfId="0" applyFont="1" applyFill="1" applyBorder="1" applyAlignment="1">
      <alignment horizontal="left" vertical="top" wrapText="1"/>
    </xf>
    <xf numFmtId="0" fontId="32" fillId="5" borderId="5" xfId="0" applyFont="1" applyFill="1" applyBorder="1" applyAlignment="1">
      <alignment horizontal="left" vertical="top" wrapText="1"/>
    </xf>
    <xf numFmtId="0" fontId="4" fillId="5" borderId="10" xfId="5" applyNumberFormat="1" applyFont="1" applyFill="1" applyBorder="1" applyAlignment="1">
      <alignment horizontal="left" vertical="top" wrapText="1"/>
    </xf>
    <xf numFmtId="0" fontId="4" fillId="5" borderId="10" xfId="5" applyFont="1" applyFill="1" applyBorder="1" applyAlignment="1">
      <alignment vertical="top" wrapText="1"/>
    </xf>
    <xf numFmtId="0" fontId="4" fillId="5" borderId="1" xfId="5" applyFont="1" applyFill="1" applyBorder="1" applyAlignment="1">
      <alignment vertical="top" wrapText="1"/>
    </xf>
    <xf numFmtId="0" fontId="4" fillId="5" borderId="5" xfId="5" applyFont="1" applyFill="1" applyBorder="1" applyAlignment="1">
      <alignment vertical="top" wrapText="1"/>
    </xf>
    <xf numFmtId="0" fontId="4" fillId="5" borderId="33" xfId="5" applyFont="1" applyFill="1" applyBorder="1" applyAlignment="1">
      <alignment vertical="top" wrapText="1"/>
    </xf>
    <xf numFmtId="0" fontId="29" fillId="0" borderId="48" xfId="0" applyFont="1" applyBorder="1" applyAlignment="1">
      <alignment horizontal="center" vertical="center"/>
    </xf>
    <xf numFmtId="0" fontId="29" fillId="0" borderId="56" xfId="0" applyFont="1" applyBorder="1" applyAlignment="1">
      <alignment horizontal="center" vertical="center"/>
    </xf>
    <xf numFmtId="0" fontId="29" fillId="0" borderId="57" xfId="0" applyFont="1" applyBorder="1" applyAlignment="1">
      <alignment horizontal="center" vertical="center"/>
    </xf>
    <xf numFmtId="0" fontId="29" fillId="0" borderId="13" xfId="0" applyFont="1" applyBorder="1" applyAlignment="1">
      <alignment horizontal="center" vertical="center"/>
    </xf>
    <xf numFmtId="0" fontId="4" fillId="0" borderId="45" xfId="5" applyFont="1" applyBorder="1" applyAlignment="1">
      <alignment horizontal="left" vertical="top" wrapText="1"/>
    </xf>
    <xf numFmtId="0" fontId="4" fillId="0" borderId="43" xfId="5" applyFont="1" applyBorder="1" applyAlignment="1">
      <alignment horizontal="left" vertical="top" wrapText="1"/>
    </xf>
    <xf numFmtId="0" fontId="4" fillId="7" borderId="5" xfId="5" applyFont="1" applyFill="1" applyBorder="1" applyAlignment="1">
      <alignment horizontal="left" vertical="top"/>
    </xf>
    <xf numFmtId="0" fontId="4" fillId="0" borderId="38" xfId="5" applyFont="1" applyBorder="1" applyAlignment="1">
      <alignment horizontal="left" vertical="top" wrapText="1"/>
    </xf>
    <xf numFmtId="0" fontId="4" fillId="0" borderId="10" xfId="5" applyFont="1" applyBorder="1" applyAlignment="1">
      <alignment horizontal="left" vertical="top" wrapText="1"/>
    </xf>
    <xf numFmtId="0" fontId="4" fillId="0" borderId="5" xfId="5" applyFont="1" applyBorder="1" applyAlignment="1">
      <alignment horizontal="left" vertical="top" wrapText="1"/>
    </xf>
    <xf numFmtId="0" fontId="4" fillId="0" borderId="33" xfId="5" applyFont="1" applyBorder="1" applyAlignment="1">
      <alignment horizontal="left" vertical="top" wrapText="1"/>
    </xf>
    <xf numFmtId="0" fontId="4" fillId="0" borderId="15" xfId="5" applyFont="1" applyBorder="1" applyAlignment="1">
      <alignment horizontal="left" vertical="top" wrapText="1"/>
    </xf>
    <xf numFmtId="0" fontId="32" fillId="0" borderId="2" xfId="5" applyFont="1" applyBorder="1" applyAlignment="1">
      <alignment vertical="top"/>
    </xf>
    <xf numFmtId="0" fontId="4" fillId="7" borderId="1" xfId="5" applyFont="1" applyFill="1" applyBorder="1" applyAlignment="1">
      <alignment horizontal="left" vertical="top"/>
    </xf>
    <xf numFmtId="0" fontId="4" fillId="0" borderId="10" xfId="5" applyFont="1" applyFill="1" applyBorder="1" applyAlignment="1">
      <alignment horizontal="left" vertical="top" wrapText="1"/>
    </xf>
    <xf numFmtId="0" fontId="32" fillId="0" borderId="2" xfId="0" applyFont="1" applyBorder="1" applyAlignment="1">
      <alignment horizontal="left" vertical="top"/>
    </xf>
    <xf numFmtId="0" fontId="29" fillId="0" borderId="43" xfId="0" applyFont="1" applyBorder="1" applyAlignment="1">
      <alignment horizontal="center" vertical="center"/>
    </xf>
    <xf numFmtId="0" fontId="26" fillId="0" borderId="0" xfId="3" applyAlignment="1" applyProtection="1"/>
    <xf numFmtId="0" fontId="63" fillId="0" borderId="0" xfId="0" applyFont="1" applyAlignment="1">
      <alignment horizontal="right"/>
    </xf>
    <xf numFmtId="0" fontId="64" fillId="0" borderId="0" xfId="0" applyFont="1" applyAlignment="1">
      <alignment horizontal="right"/>
    </xf>
    <xf numFmtId="0" fontId="3" fillId="5" borderId="0" xfId="5" applyFont="1" applyFill="1" applyBorder="1"/>
    <xf numFmtId="0" fontId="29" fillId="9" borderId="0" xfId="0" quotePrefix="1" applyFont="1" applyFill="1" applyBorder="1"/>
    <xf numFmtId="165" fontId="29" fillId="9" borderId="0" xfId="0" applyNumberFormat="1" applyFont="1" applyFill="1"/>
    <xf numFmtId="0" fontId="34" fillId="0" borderId="0" xfId="0" applyFont="1" applyFill="1" applyBorder="1" applyAlignment="1">
      <alignment horizontal="left"/>
    </xf>
    <xf numFmtId="0" fontId="38" fillId="0" borderId="0" xfId="0" applyFont="1" applyFill="1" applyBorder="1"/>
    <xf numFmtId="0" fontId="34" fillId="0" borderId="0" xfId="0" applyFont="1" applyFill="1" applyBorder="1"/>
    <xf numFmtId="0" fontId="29" fillId="0" borderId="0" xfId="0" applyFont="1" applyAlignment="1">
      <alignment wrapText="1"/>
    </xf>
    <xf numFmtId="0" fontId="2" fillId="5" borderId="49" xfId="0" applyFont="1" applyFill="1" applyBorder="1" applyAlignment="1">
      <alignment horizontal="left" vertical="top"/>
    </xf>
    <xf numFmtId="0" fontId="2" fillId="0" borderId="33" xfId="5" applyFont="1" applyFill="1" applyBorder="1" applyAlignment="1">
      <alignment horizontal="left" vertical="top"/>
    </xf>
    <xf numFmtId="0" fontId="2" fillId="5" borderId="0" xfId="0" applyFont="1" applyFill="1" applyBorder="1" applyAlignment="1">
      <alignment horizontal="left" vertical="top"/>
    </xf>
    <xf numFmtId="0" fontId="2" fillId="0" borderId="33" xfId="5" applyFont="1" applyBorder="1" applyAlignment="1">
      <alignment horizontal="left" vertical="top"/>
    </xf>
    <xf numFmtId="0" fontId="2" fillId="5" borderId="73" xfId="0" applyFont="1" applyFill="1" applyBorder="1" applyAlignment="1">
      <alignment horizontal="left" vertical="top"/>
    </xf>
    <xf numFmtId="0" fontId="28" fillId="0" borderId="33" xfId="0" applyFont="1" applyFill="1" applyBorder="1" applyAlignment="1">
      <alignment horizontal="center"/>
    </xf>
    <xf numFmtId="0" fontId="26" fillId="0" borderId="33" xfId="3" applyFill="1" applyBorder="1" applyAlignment="1" applyProtection="1">
      <alignment horizontal="left" vertical="top"/>
    </xf>
    <xf numFmtId="0" fontId="26" fillId="0" borderId="33" xfId="3" quotePrefix="1" applyFill="1" applyBorder="1" applyAlignment="1" applyProtection="1">
      <alignment horizontal="left" vertical="top"/>
    </xf>
    <xf numFmtId="0" fontId="26" fillId="0" borderId="68" xfId="3" applyBorder="1" applyAlignment="1" applyProtection="1">
      <alignment horizontal="center" vertical="top" wrapText="1"/>
    </xf>
    <xf numFmtId="0" fontId="26" fillId="0" borderId="68" xfId="3" applyBorder="1" applyAlignment="1" applyProtection="1">
      <alignment horizontal="center" vertical="center" wrapText="1"/>
    </xf>
    <xf numFmtId="0" fontId="11" fillId="0" borderId="68" xfId="5" applyFont="1" applyBorder="1" applyAlignment="1">
      <alignment horizontal="left" vertical="center" wrapText="1"/>
    </xf>
    <xf numFmtId="0" fontId="4" fillId="0" borderId="58" xfId="5" applyFont="1" applyBorder="1" applyAlignment="1">
      <alignment horizontal="left" vertical="center" wrapText="1"/>
    </xf>
    <xf numFmtId="0" fontId="26" fillId="0" borderId="1" xfId="3" applyBorder="1" applyAlignment="1" applyProtection="1">
      <alignment horizontal="center" vertical="top" wrapText="1"/>
    </xf>
    <xf numFmtId="0" fontId="26" fillId="0" borderId="3" xfId="3" applyBorder="1" applyAlignment="1" applyProtection="1">
      <alignment horizontal="center" vertical="top" wrapText="1"/>
    </xf>
    <xf numFmtId="0" fontId="26" fillId="0" borderId="29" xfId="3" applyBorder="1" applyAlignment="1" applyProtection="1">
      <alignment horizontal="center" vertical="top" wrapText="1"/>
    </xf>
    <xf numFmtId="0" fontId="0" fillId="0" borderId="0" xfId="0" quotePrefix="1"/>
    <xf numFmtId="0" fontId="65" fillId="0" borderId="0" xfId="0" applyFont="1"/>
    <xf numFmtId="0" fontId="66" fillId="0" borderId="0" xfId="0" applyFont="1"/>
    <xf numFmtId="0" fontId="68" fillId="0" borderId="0" xfId="0" applyFont="1"/>
    <xf numFmtId="9" fontId="29" fillId="0" borderId="0" xfId="0" applyNumberFormat="1" applyFont="1"/>
    <xf numFmtId="14" fontId="5" fillId="0" borderId="9" xfId="5" applyNumberFormat="1" applyFont="1" applyBorder="1" applyAlignment="1">
      <alignment horizontal="center" vertical="top" wrapText="1"/>
    </xf>
    <xf numFmtId="0" fontId="29" fillId="10" borderId="0" xfId="0" applyFont="1" applyFill="1"/>
    <xf numFmtId="0" fontId="26" fillId="10" borderId="0" xfId="3" applyFill="1" applyAlignment="1" applyProtection="1"/>
    <xf numFmtId="0" fontId="29" fillId="10" borderId="16" xfId="0" applyFont="1" applyFill="1" applyBorder="1"/>
    <xf numFmtId="0" fontId="29" fillId="10" borderId="0" xfId="0" applyFont="1" applyFill="1" applyBorder="1"/>
    <xf numFmtId="0" fontId="29" fillId="10" borderId="17" xfId="0" applyFont="1" applyFill="1" applyBorder="1"/>
    <xf numFmtId="0" fontId="4" fillId="0" borderId="38" xfId="5" applyFont="1" applyBorder="1" applyAlignment="1">
      <alignment horizontal="center" vertical="center" wrapText="1"/>
    </xf>
    <xf numFmtId="0" fontId="4" fillId="0" borderId="0" xfId="5" applyFont="1" applyBorder="1" applyAlignment="1">
      <alignment horizontal="left" vertical="center" wrapText="1"/>
    </xf>
    <xf numFmtId="0" fontId="4" fillId="0" borderId="0" xfId="5" applyFont="1" applyBorder="1" applyAlignment="1">
      <alignment horizontal="left" vertical="center" wrapText="1"/>
    </xf>
    <xf numFmtId="0" fontId="4" fillId="0" borderId="0" xfId="5" applyFont="1" applyBorder="1" applyAlignment="1">
      <alignment horizontal="left" vertical="center" wrapText="1"/>
    </xf>
    <xf numFmtId="0" fontId="4" fillId="7" borderId="33" xfId="5" applyFont="1" applyFill="1" applyBorder="1" applyAlignment="1">
      <alignment horizontal="center" vertical="center" wrapText="1"/>
    </xf>
    <xf numFmtId="0" fontId="4" fillId="0" borderId="10" xfId="5" applyFont="1" applyBorder="1" applyAlignment="1">
      <alignment horizontal="center" vertical="center" wrapText="1"/>
    </xf>
    <xf numFmtId="0" fontId="4" fillId="0" borderId="1" xfId="5" applyFont="1" applyBorder="1" applyAlignment="1">
      <alignment horizontal="center" vertical="center" wrapText="1"/>
    </xf>
    <xf numFmtId="0" fontId="4" fillId="0" borderId="10" xfId="5" applyFont="1" applyBorder="1" applyAlignment="1">
      <alignment horizontal="center" vertical="center" wrapText="1"/>
    </xf>
    <xf numFmtId="0" fontId="4" fillId="0" borderId="1" xfId="5" applyFont="1" applyFill="1" applyBorder="1" applyAlignment="1">
      <alignment horizontal="center" vertical="center" wrapText="1"/>
    </xf>
    <xf numFmtId="0" fontId="4" fillId="0" borderId="5" xfId="5" applyFont="1" applyBorder="1" applyAlignment="1">
      <alignment horizontal="center" vertical="center" wrapText="1"/>
    </xf>
    <xf numFmtId="0" fontId="4" fillId="0" borderId="38" xfId="5" applyFont="1" applyBorder="1" applyAlignment="1">
      <alignment horizontal="center" vertical="center" wrapText="1"/>
    </xf>
    <xf numFmtId="0" fontId="30" fillId="0" borderId="1" xfId="0" applyFont="1" applyBorder="1" applyAlignment="1">
      <alignment horizontal="center"/>
    </xf>
    <xf numFmtId="0" fontId="30" fillId="11" borderId="1" xfId="0" applyFont="1" applyFill="1" applyBorder="1" applyAlignment="1">
      <alignment horizontal="center"/>
    </xf>
    <xf numFmtId="0" fontId="30" fillId="12" borderId="1" xfId="0" applyFont="1" applyFill="1" applyBorder="1" applyAlignment="1">
      <alignment horizontal="center"/>
    </xf>
    <xf numFmtId="0" fontId="30" fillId="10" borderId="1" xfId="0" applyFont="1" applyFill="1" applyBorder="1" applyAlignment="1">
      <alignment horizontal="center"/>
    </xf>
    <xf numFmtId="0" fontId="4" fillId="0" borderId="1" xfId="5" applyFont="1" applyBorder="1" applyAlignment="1">
      <alignment horizontal="left" vertical="top" wrapText="1"/>
    </xf>
    <xf numFmtId="0" fontId="30" fillId="0" borderId="0" xfId="0" applyFont="1"/>
    <xf numFmtId="0" fontId="69" fillId="0" borderId="0" xfId="0" applyFont="1"/>
    <xf numFmtId="0" fontId="30" fillId="7" borderId="1" xfId="0" applyFont="1" applyFill="1" applyBorder="1" applyAlignment="1">
      <alignment horizontal="center"/>
    </xf>
    <xf numFmtId="0" fontId="29" fillId="13" borderId="0" xfId="0" applyFont="1" applyFill="1"/>
    <xf numFmtId="0" fontId="67" fillId="13" borderId="0" xfId="0" applyFont="1" applyFill="1" applyAlignment="1">
      <alignment wrapText="1"/>
    </xf>
    <xf numFmtId="0" fontId="4" fillId="7" borderId="1" xfId="5" applyFont="1" applyFill="1" applyBorder="1" applyAlignment="1">
      <alignment horizontal="center" vertical="top"/>
    </xf>
    <xf numFmtId="0" fontId="4" fillId="0" borderId="5" xfId="5" applyFont="1" applyBorder="1" applyAlignment="1">
      <alignment horizontal="center" vertical="top" wrapText="1"/>
    </xf>
    <xf numFmtId="0" fontId="4" fillId="0" borderId="1" xfId="5" applyFont="1" applyBorder="1" applyAlignment="1">
      <alignment horizontal="left" vertical="center" wrapText="1"/>
    </xf>
    <xf numFmtId="0" fontId="4" fillId="7" borderId="5" xfId="5" applyFont="1" applyFill="1" applyBorder="1" applyAlignment="1">
      <alignment horizontal="left" vertical="top" wrapText="1"/>
    </xf>
    <xf numFmtId="14" fontId="5" fillId="0" borderId="9" xfId="5" applyNumberFormat="1" applyFont="1" applyFill="1" applyBorder="1" applyAlignment="1">
      <alignment horizontal="center" vertical="top" wrapText="1"/>
    </xf>
    <xf numFmtId="0" fontId="28" fillId="7" borderId="5" xfId="0" applyFont="1" applyFill="1" applyBorder="1" applyAlignment="1">
      <alignment horizontal="center" vertical="center"/>
    </xf>
    <xf numFmtId="0" fontId="3" fillId="7" borderId="40" xfId="5" applyFont="1" applyFill="1" applyBorder="1" applyAlignment="1">
      <alignment horizontal="left"/>
    </xf>
    <xf numFmtId="0" fontId="48" fillId="0" borderId="0" xfId="0" applyFont="1"/>
    <xf numFmtId="0" fontId="46" fillId="0" borderId="0" xfId="0" applyFont="1"/>
    <xf numFmtId="0" fontId="60" fillId="0" borderId="0" xfId="0" applyFont="1" applyFill="1" applyAlignment="1">
      <alignment horizontal="right"/>
    </xf>
    <xf numFmtId="0" fontId="30" fillId="0" borderId="1" xfId="0" applyFont="1" applyFill="1" applyBorder="1" applyAlignment="1">
      <alignment horizontal="center"/>
    </xf>
    <xf numFmtId="0" fontId="30" fillId="14" borderId="1" xfId="0" applyFont="1" applyFill="1" applyBorder="1" applyAlignment="1">
      <alignment horizontal="center"/>
    </xf>
    <xf numFmtId="0" fontId="2" fillId="0" borderId="73" xfId="5" applyFont="1" applyBorder="1" applyAlignment="1">
      <alignment horizontal="left" vertical="top"/>
    </xf>
    <xf numFmtId="0" fontId="0" fillId="0" borderId="45" xfId="0" applyBorder="1" applyAlignment="1">
      <alignment horizontal="left" vertical="top"/>
    </xf>
    <xf numFmtId="0" fontId="28" fillId="0" borderId="73" xfId="0" applyFont="1" applyFill="1" applyBorder="1" applyAlignment="1">
      <alignment horizontal="left" vertical="center"/>
    </xf>
    <xf numFmtId="0" fontId="0" fillId="0" borderId="45" xfId="0" applyBorder="1" applyAlignment="1">
      <alignment horizontal="left"/>
    </xf>
    <xf numFmtId="0" fontId="29" fillId="0" borderId="16" xfId="0" applyFont="1" applyBorder="1" applyAlignment="1"/>
    <xf numFmtId="0" fontId="0" fillId="0" borderId="0" xfId="0" applyAlignment="1"/>
    <xf numFmtId="0" fontId="0" fillId="0" borderId="17" xfId="0" applyBorder="1" applyAlignment="1"/>
    <xf numFmtId="0" fontId="0" fillId="0" borderId="37" xfId="0" applyBorder="1" applyAlignment="1"/>
    <xf numFmtId="0" fontId="0" fillId="0" borderId="36" xfId="0" applyBorder="1" applyAlignment="1"/>
    <xf numFmtId="0" fontId="0" fillId="0" borderId="14" xfId="0" applyBorder="1" applyAlignment="1"/>
    <xf numFmtId="0" fontId="29" fillId="0" borderId="41" xfId="0" applyFont="1" applyBorder="1" applyAlignment="1"/>
    <xf numFmtId="0" fontId="0" fillId="0" borderId="41" xfId="0" applyBorder="1" applyAlignment="1"/>
    <xf numFmtId="0" fontId="0" fillId="0" borderId="47" xfId="0" applyBorder="1" applyAlignment="1"/>
    <xf numFmtId="0" fontId="6" fillId="8" borderId="41" xfId="5" applyFont="1" applyFill="1" applyBorder="1" applyAlignment="1">
      <alignment horizontal="left" vertical="center" wrapText="1"/>
    </xf>
    <xf numFmtId="0" fontId="0" fillId="8" borderId="41" xfId="0" applyFont="1" applyFill="1" applyBorder="1" applyAlignment="1">
      <alignment horizontal="left" wrapText="1"/>
    </xf>
    <xf numFmtId="0" fontId="4" fillId="8" borderId="36" xfId="5" applyFont="1" applyFill="1" applyBorder="1" applyAlignment="1">
      <alignment vertical="center" wrapText="1"/>
    </xf>
    <xf numFmtId="0" fontId="0" fillId="8" borderId="36" xfId="0" applyFill="1" applyBorder="1" applyAlignment="1"/>
    <xf numFmtId="0" fontId="0" fillId="8" borderId="14" xfId="0" applyFill="1" applyBorder="1" applyAlignment="1"/>
    <xf numFmtId="0" fontId="28" fillId="8" borderId="36" xfId="5" applyFont="1" applyFill="1" applyBorder="1" applyAlignment="1">
      <alignment horizontal="center" vertical="center"/>
    </xf>
    <xf numFmtId="0" fontId="5" fillId="8" borderId="73" xfId="5" applyFont="1" applyFill="1" applyBorder="1" applyAlignment="1">
      <alignment horizontal="left" vertical="center"/>
    </xf>
    <xf numFmtId="0" fontId="44" fillId="0" borderId="58" xfId="0" applyFont="1" applyBorder="1" applyAlignment="1"/>
    <xf numFmtId="0" fontId="44" fillId="0" borderId="21" xfId="0" applyFont="1" applyBorder="1" applyAlignment="1"/>
    <xf numFmtId="0" fontId="45" fillId="8" borderId="12" xfId="5" applyFont="1" applyFill="1" applyBorder="1" applyAlignment="1">
      <alignment horizontal="left" vertical="center" wrapText="1"/>
    </xf>
    <xf numFmtId="0" fontId="0" fillId="8" borderId="59" xfId="0" applyFill="1" applyBorder="1" applyAlignment="1"/>
    <xf numFmtId="0" fontId="0" fillId="0" borderId="59" xfId="0" applyBorder="1" applyAlignment="1"/>
    <xf numFmtId="0" fontId="0" fillId="0" borderId="9" xfId="0" applyBorder="1" applyAlignment="1"/>
    <xf numFmtId="0" fontId="5" fillId="8" borderId="15" xfId="5" applyFont="1" applyFill="1" applyBorder="1" applyAlignment="1">
      <alignment horizontal="left" vertical="center"/>
    </xf>
    <xf numFmtId="0" fontId="0" fillId="0" borderId="61" xfId="0" applyBorder="1" applyAlignment="1"/>
    <xf numFmtId="0" fontId="0" fillId="0" borderId="24" xfId="0" applyBorder="1" applyAlignment="1"/>
    <xf numFmtId="0" fontId="5" fillId="8" borderId="44" xfId="5" applyFont="1" applyFill="1" applyBorder="1" applyAlignment="1">
      <alignment horizontal="left" vertical="center" wrapText="1"/>
    </xf>
    <xf numFmtId="0" fontId="0" fillId="8" borderId="41" xfId="0" applyFill="1" applyBorder="1" applyAlignment="1">
      <alignment horizontal="left"/>
    </xf>
    <xf numFmtId="0" fontId="16" fillId="8" borderId="12" xfId="5" applyFont="1" applyFill="1" applyBorder="1" applyAlignment="1">
      <alignment horizontal="center" vertical="center"/>
    </xf>
    <xf numFmtId="0" fontId="0" fillId="0" borderId="59" xfId="0" applyBorder="1" applyAlignment="1">
      <alignment vertical="center"/>
    </xf>
    <xf numFmtId="0" fontId="0" fillId="0" borderId="9" xfId="0" applyBorder="1" applyAlignment="1">
      <alignment vertical="center"/>
    </xf>
    <xf numFmtId="0" fontId="2" fillId="0" borderId="72" xfId="5" applyFont="1" applyFill="1" applyBorder="1" applyAlignment="1">
      <alignment horizontal="left" vertical="top"/>
    </xf>
    <xf numFmtId="0" fontId="0" fillId="0" borderId="40" xfId="0" applyFont="1" applyBorder="1" applyAlignment="1">
      <alignment horizontal="left" vertical="top"/>
    </xf>
    <xf numFmtId="0" fontId="2" fillId="0" borderId="49" xfId="5" applyFont="1" applyFill="1" applyBorder="1" applyAlignment="1">
      <alignment horizontal="left" vertical="top"/>
    </xf>
    <xf numFmtId="0" fontId="0" fillId="0" borderId="43" xfId="0" applyFont="1" applyBorder="1" applyAlignment="1">
      <alignment horizontal="left" vertical="top"/>
    </xf>
    <xf numFmtId="0" fontId="28" fillId="0" borderId="49" xfId="0" applyFont="1" applyFill="1" applyBorder="1" applyAlignment="1">
      <alignment horizontal="left" vertical="center"/>
    </xf>
    <xf numFmtId="0" fontId="0" fillId="0" borderId="43" xfId="0" applyBorder="1" applyAlignment="1">
      <alignment horizontal="left"/>
    </xf>
    <xf numFmtId="0" fontId="0" fillId="0" borderId="40" xfId="0" applyBorder="1" applyAlignment="1">
      <alignment horizontal="left" vertical="top"/>
    </xf>
    <xf numFmtId="0" fontId="44" fillId="0" borderId="61" xfId="0" applyFont="1" applyBorder="1" applyAlignment="1"/>
    <xf numFmtId="0" fontId="44" fillId="0" borderId="24" xfId="0" applyFont="1" applyBorder="1" applyAlignment="1"/>
    <xf numFmtId="0" fontId="5" fillId="8" borderId="70" xfId="5" applyFont="1" applyFill="1" applyBorder="1" applyAlignment="1">
      <alignment horizontal="left" vertical="center"/>
    </xf>
    <xf numFmtId="0" fontId="0" fillId="0" borderId="42" xfId="0" applyBorder="1" applyAlignment="1"/>
    <xf numFmtId="0" fontId="0" fillId="0" borderId="69" xfId="0" applyBorder="1" applyAlignment="1"/>
    <xf numFmtId="0" fontId="4" fillId="8" borderId="36" xfId="5" applyFont="1" applyFill="1" applyBorder="1" applyAlignment="1">
      <alignment horizontal="center" vertical="center" wrapText="1"/>
    </xf>
    <xf numFmtId="0" fontId="0" fillId="0" borderId="59" xfId="0" applyBorder="1" applyAlignment="1">
      <alignment horizontal="center"/>
    </xf>
    <xf numFmtId="0" fontId="0" fillId="0" borderId="9" xfId="0" applyBorder="1" applyAlignment="1">
      <alignment horizontal="center"/>
    </xf>
    <xf numFmtId="0" fontId="30" fillId="8" borderId="44" xfId="0" applyFont="1" applyFill="1" applyBorder="1" applyAlignment="1">
      <alignment horizontal="left" vertical="center" wrapText="1"/>
    </xf>
    <xf numFmtId="0" fontId="30" fillId="8" borderId="41" xfId="0" applyFont="1" applyFill="1" applyBorder="1" applyAlignment="1">
      <alignment horizontal="left" vertical="center" wrapText="1"/>
    </xf>
    <xf numFmtId="0" fontId="0" fillId="8" borderId="47" xfId="0" applyFill="1" applyBorder="1" applyAlignment="1">
      <alignment horizontal="left"/>
    </xf>
    <xf numFmtId="0" fontId="1" fillId="5" borderId="20" xfId="5" applyFont="1" applyFill="1" applyBorder="1" applyAlignment="1">
      <alignment horizontal="right" vertical="top"/>
    </xf>
    <xf numFmtId="0" fontId="1" fillId="5" borderId="23" xfId="5" applyFont="1" applyFill="1" applyBorder="1" applyAlignment="1">
      <alignment horizontal="right" vertical="top"/>
    </xf>
    <xf numFmtId="0" fontId="1" fillId="5" borderId="32" xfId="5" applyFont="1" applyFill="1" applyBorder="1" applyAlignment="1">
      <alignment horizontal="right" vertical="top"/>
    </xf>
    <xf numFmtId="0" fontId="1" fillId="5" borderId="71" xfId="5" applyFont="1" applyFill="1" applyBorder="1" applyAlignment="1">
      <alignment horizontal="right" vertical="top"/>
    </xf>
    <xf numFmtId="0" fontId="8" fillId="8" borderId="70" xfId="5" applyFont="1" applyFill="1" applyBorder="1" applyAlignment="1">
      <alignment horizontal="left" vertical="center"/>
    </xf>
    <xf numFmtId="0" fontId="50" fillId="0" borderId="42" xfId="0" applyFont="1" applyBorder="1" applyAlignment="1"/>
    <xf numFmtId="0" fontId="50" fillId="0" borderId="69" xfId="0" applyFont="1" applyBorder="1" applyAlignment="1"/>
    <xf numFmtId="0" fontId="6" fillId="0" borderId="72" xfId="5" applyFont="1" applyFill="1" applyBorder="1" applyAlignment="1">
      <alignment horizontal="left" wrapText="1"/>
    </xf>
    <xf numFmtId="0" fontId="29" fillId="0" borderId="0" xfId="0" applyFont="1" applyAlignment="1">
      <alignment horizontal="left"/>
    </xf>
  </cellXfs>
  <cellStyles count="6">
    <cellStyle name="Bad" xfId="1" builtinId="27"/>
    <cellStyle name="Good" xfId="2" builtinId="26"/>
    <cellStyle name="Hyperlink" xfId="3" builtinId="8"/>
    <cellStyle name="Neutral" xfId="4" builtinId="28"/>
    <cellStyle name="Normal" xfId="0" builtinId="0"/>
    <cellStyle name="Normal 2" xfId="5"/>
  </cellStyles>
  <dxfs count="10">
    <dxf>
      <fill>
        <patternFill>
          <bgColor theme="0" tint="-0.14996795556505021"/>
        </patternFill>
      </fill>
    </dxf>
    <dxf>
      <fill>
        <patternFill>
          <bgColor theme="0" tint="-0.14996795556505021"/>
        </patternFill>
      </fill>
    </dxf>
    <dxf>
      <font>
        <condense val="0"/>
        <extend val="0"/>
        <color rgb="FF9C0006"/>
      </font>
      <fill>
        <patternFill>
          <bgColor rgb="FFFFC7CE"/>
        </patternFill>
      </fill>
    </dxf>
    <dxf>
      <font>
        <condense val="0"/>
        <extend val="0"/>
        <color rgb="FF006100"/>
      </font>
      <fill>
        <patternFill>
          <bgColor rgb="FFC6EFCE"/>
        </patternFill>
      </fill>
    </dxf>
    <dxf>
      <font>
        <color theme="4"/>
      </font>
      <fill>
        <patternFill>
          <bgColor theme="3" tint="0.79998168889431442"/>
        </patternFill>
      </fill>
    </dxf>
    <dxf>
      <font>
        <color auto="1"/>
      </font>
      <fill>
        <patternFill>
          <bgColor theme="0" tint="-0.14996795556505021"/>
        </patternFill>
      </fill>
    </dxf>
    <dxf>
      <font>
        <b val="0"/>
        <i val="0"/>
        <color theme="5" tint="-0.24994659260841701"/>
        <name val="Cambria"/>
        <scheme val="none"/>
      </font>
      <fill>
        <patternFill>
          <bgColor theme="5" tint="0.79998168889431442"/>
        </patternFill>
      </fill>
    </dxf>
    <dxf>
      <font>
        <condense val="0"/>
        <extend val="0"/>
        <color rgb="FF9C6500"/>
      </font>
      <fill>
        <patternFill>
          <bgColor rgb="FFFFEB9C"/>
        </patternFill>
      </fill>
    </dxf>
    <dxf>
      <font>
        <condense val="0"/>
        <extend val="0"/>
        <color rgb="FF006100"/>
      </font>
      <fill>
        <patternFill>
          <bgColor rgb="FFC6EFCE"/>
        </patternFill>
      </fill>
    </dxf>
    <dxf>
      <font>
        <color theme="4"/>
      </font>
      <fill>
        <patternFill>
          <bgColor theme="3" tint="0.7999816888943144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476328354198454"/>
          <c:y val="2.8568957289429802E-2"/>
          <c:w val="0.69478406682076532"/>
          <c:h val="0.8000009412661675"/>
        </c:manualLayout>
      </c:layout>
      <c:barChart>
        <c:barDir val="bar"/>
        <c:grouping val="stacked"/>
        <c:ser>
          <c:idx val="0"/>
          <c:order val="0"/>
          <c:spPr>
            <a:noFill/>
            <a:ln w="25400">
              <a:noFill/>
            </a:ln>
          </c:spPr>
          <c:cat>
            <c:strRef>
              <c:f>Timeline!$A$4:$A$24</c:f>
              <c:strCache>
                <c:ptCount val="21"/>
                <c:pt idx="0">
                  <c:v>PHASE 1- PROJECT SCOPING AND PLANNING</c:v>
                </c:pt>
                <c:pt idx="1">
                  <c:v>     Pre-Scoping &amp; Planning Activities</c:v>
                </c:pt>
                <c:pt idx="2">
                  <c:v>     Site Selection &amp; Evaluation Scoping</c:v>
                </c:pt>
                <c:pt idx="3">
                  <c:v>     Hydraulic Model Scoping</c:v>
                </c:pt>
                <c:pt idx="4">
                  <c:v>     GIS Product Scoping</c:v>
                </c:pt>
                <c:pt idx="5">
                  <c:v>     &lt;&lt;Phase 1 Review&gt;&gt;</c:v>
                </c:pt>
                <c:pt idx="7">
                  <c:v>PHASE 2A - HYDRAULIC ANALYSIS</c:v>
                </c:pt>
                <c:pt idx="8">
                  <c:v>     Hydraulic Model Development by Partner</c:v>
                </c:pt>
                <c:pt idx="9">
                  <c:v>     Hydraulic Model Review by NWS</c:v>
                </c:pt>
                <c:pt idx="10">
                  <c:v>     &lt;&lt;Phase 2A Review&gt;&gt;</c:v>
                </c:pt>
                <c:pt idx="12">
                  <c:v>PHASE 2B - MAPPING</c:v>
                </c:pt>
                <c:pt idx="13">
                  <c:v>     Mapping Product Development by Partner</c:v>
                </c:pt>
                <c:pt idx="14">
                  <c:v>     Mapping Product Review by NWS</c:v>
                </c:pt>
                <c:pt idx="15">
                  <c:v>     &lt;&lt;Phase 2B Review&gt;&gt;</c:v>
                </c:pt>
                <c:pt idx="17">
                  <c:v>PHASE 3 - AHPS WEB IMPLEMENTATION</c:v>
                </c:pt>
                <c:pt idx="18">
                  <c:v>     AHPS Beta Site Development</c:v>
                </c:pt>
                <c:pt idx="19">
                  <c:v>     AHPS Beta Map Review</c:v>
                </c:pt>
                <c:pt idx="20">
                  <c:v>     &lt;&lt;Phase 3 Review&gt;&gt;</c:v>
                </c:pt>
              </c:strCache>
            </c:strRef>
          </c:cat>
          <c:val>
            <c:numRef>
              <c:f>Timeline!$B$4:$B$24</c:f>
              <c:numCache>
                <c:formatCode>mm/dd/yyyy</c:formatCode>
                <c:ptCount val="21"/>
                <c:pt idx="0">
                  <c:v>40909</c:v>
                </c:pt>
                <c:pt idx="1">
                  <c:v>40909</c:v>
                </c:pt>
                <c:pt idx="2">
                  <c:v>40940</c:v>
                </c:pt>
                <c:pt idx="3">
                  <c:v>40940</c:v>
                </c:pt>
                <c:pt idx="4">
                  <c:v>40940</c:v>
                </c:pt>
                <c:pt idx="5">
                  <c:v>40969</c:v>
                </c:pt>
                <c:pt idx="7">
                  <c:v>40969</c:v>
                </c:pt>
                <c:pt idx="8">
                  <c:v>40969</c:v>
                </c:pt>
                <c:pt idx="9">
                  <c:v>41044</c:v>
                </c:pt>
                <c:pt idx="10">
                  <c:v>41061</c:v>
                </c:pt>
                <c:pt idx="12">
                  <c:v>41061</c:v>
                </c:pt>
                <c:pt idx="13">
                  <c:v>41061</c:v>
                </c:pt>
                <c:pt idx="14">
                  <c:v>41091</c:v>
                </c:pt>
                <c:pt idx="15">
                  <c:v>41183</c:v>
                </c:pt>
                <c:pt idx="17">
                  <c:v>41183</c:v>
                </c:pt>
                <c:pt idx="18">
                  <c:v>41183</c:v>
                </c:pt>
                <c:pt idx="19">
                  <c:v>41214</c:v>
                </c:pt>
                <c:pt idx="20">
                  <c:v>41244</c:v>
                </c:pt>
              </c:numCache>
            </c:numRef>
          </c:val>
        </c:ser>
        <c:ser>
          <c:idx val="1"/>
          <c:order val="1"/>
          <c:spPr>
            <a:solidFill>
              <a:schemeClr val="tx1"/>
            </a:solidFill>
            <a:ln w="12700">
              <a:noFill/>
              <a:prstDash val="solid"/>
            </a:ln>
          </c:spPr>
          <c:cat>
            <c:strRef>
              <c:f>Timeline!$A$4:$A$24</c:f>
              <c:strCache>
                <c:ptCount val="21"/>
                <c:pt idx="0">
                  <c:v>PHASE 1- PROJECT SCOPING AND PLANNING</c:v>
                </c:pt>
                <c:pt idx="1">
                  <c:v>     Pre-Scoping &amp; Planning Activities</c:v>
                </c:pt>
                <c:pt idx="2">
                  <c:v>     Site Selection &amp; Evaluation Scoping</c:v>
                </c:pt>
                <c:pt idx="3">
                  <c:v>     Hydraulic Model Scoping</c:v>
                </c:pt>
                <c:pt idx="4">
                  <c:v>     GIS Product Scoping</c:v>
                </c:pt>
                <c:pt idx="5">
                  <c:v>     &lt;&lt;Phase 1 Review&gt;&gt;</c:v>
                </c:pt>
                <c:pt idx="7">
                  <c:v>PHASE 2A - HYDRAULIC ANALYSIS</c:v>
                </c:pt>
                <c:pt idx="8">
                  <c:v>     Hydraulic Model Development by Partner</c:v>
                </c:pt>
                <c:pt idx="9">
                  <c:v>     Hydraulic Model Review by NWS</c:v>
                </c:pt>
                <c:pt idx="10">
                  <c:v>     &lt;&lt;Phase 2A Review&gt;&gt;</c:v>
                </c:pt>
                <c:pt idx="12">
                  <c:v>PHASE 2B - MAPPING</c:v>
                </c:pt>
                <c:pt idx="13">
                  <c:v>     Mapping Product Development by Partner</c:v>
                </c:pt>
                <c:pt idx="14">
                  <c:v>     Mapping Product Review by NWS</c:v>
                </c:pt>
                <c:pt idx="15">
                  <c:v>     &lt;&lt;Phase 2B Review&gt;&gt;</c:v>
                </c:pt>
                <c:pt idx="17">
                  <c:v>PHASE 3 - AHPS WEB IMPLEMENTATION</c:v>
                </c:pt>
                <c:pt idx="18">
                  <c:v>     AHPS Beta Site Development</c:v>
                </c:pt>
                <c:pt idx="19">
                  <c:v>     AHPS Beta Map Review</c:v>
                </c:pt>
                <c:pt idx="20">
                  <c:v>     &lt;&lt;Phase 3 Review&gt;&gt;</c:v>
                </c:pt>
              </c:strCache>
            </c:strRef>
          </c:cat>
          <c:val>
            <c:numRef>
              <c:f>Timeline!$F$4:$F$24</c:f>
              <c:numCache>
                <c:formatCode>0</c:formatCode>
                <c:ptCount val="21"/>
                <c:pt idx="0">
                  <c:v>45.626016260162601</c:v>
                </c:pt>
                <c:pt idx="1">
                  <c:v>32</c:v>
                </c:pt>
                <c:pt idx="2">
                  <c:v>30</c:v>
                </c:pt>
                <c:pt idx="3">
                  <c:v>30</c:v>
                </c:pt>
                <c:pt idx="4">
                  <c:v>0</c:v>
                </c:pt>
                <c:pt idx="5">
                  <c:v>0</c:v>
                </c:pt>
                <c:pt idx="7">
                  <c:v>0</c:v>
                </c:pt>
                <c:pt idx="8">
                  <c:v>0</c:v>
                </c:pt>
                <c:pt idx="9">
                  <c:v>0</c:v>
                </c:pt>
                <c:pt idx="10">
                  <c:v>0</c:v>
                </c:pt>
                <c:pt idx="12">
                  <c:v>0</c:v>
                </c:pt>
                <c:pt idx="13">
                  <c:v>0</c:v>
                </c:pt>
                <c:pt idx="14">
                  <c:v>0</c:v>
                </c:pt>
                <c:pt idx="15">
                  <c:v>0</c:v>
                </c:pt>
                <c:pt idx="17">
                  <c:v>0</c:v>
                </c:pt>
                <c:pt idx="18">
                  <c:v>0</c:v>
                </c:pt>
                <c:pt idx="19">
                  <c:v>0</c:v>
                </c:pt>
                <c:pt idx="20">
                  <c:v>0</c:v>
                </c:pt>
              </c:numCache>
            </c:numRef>
          </c:val>
        </c:ser>
        <c:ser>
          <c:idx val="2"/>
          <c:order val="2"/>
          <c:spPr>
            <a:solidFill>
              <a:schemeClr val="tx2"/>
            </a:solidFill>
          </c:spPr>
          <c:val>
            <c:numRef>
              <c:f>Timeline!$G$4:$G$24</c:f>
              <c:numCache>
                <c:formatCode>0</c:formatCode>
                <c:ptCount val="21"/>
                <c:pt idx="0">
                  <c:v>15.373983739837399</c:v>
                </c:pt>
                <c:pt idx="1">
                  <c:v>0</c:v>
                </c:pt>
                <c:pt idx="2">
                  <c:v>0</c:v>
                </c:pt>
                <c:pt idx="3">
                  <c:v>0</c:v>
                </c:pt>
                <c:pt idx="4">
                  <c:v>30</c:v>
                </c:pt>
                <c:pt idx="5">
                  <c:v>1</c:v>
                </c:pt>
                <c:pt idx="7">
                  <c:v>93</c:v>
                </c:pt>
                <c:pt idx="8">
                  <c:v>76</c:v>
                </c:pt>
                <c:pt idx="9">
                  <c:v>18</c:v>
                </c:pt>
                <c:pt idx="10">
                  <c:v>1</c:v>
                </c:pt>
                <c:pt idx="12">
                  <c:v>123</c:v>
                </c:pt>
                <c:pt idx="13">
                  <c:v>123</c:v>
                </c:pt>
                <c:pt idx="14">
                  <c:v>93</c:v>
                </c:pt>
                <c:pt idx="15">
                  <c:v>1</c:v>
                </c:pt>
                <c:pt idx="17">
                  <c:v>62</c:v>
                </c:pt>
                <c:pt idx="18">
                  <c:v>32</c:v>
                </c:pt>
                <c:pt idx="19">
                  <c:v>31</c:v>
                </c:pt>
                <c:pt idx="20">
                  <c:v>1</c:v>
                </c:pt>
              </c:numCache>
            </c:numRef>
          </c:val>
        </c:ser>
        <c:overlap val="100"/>
        <c:axId val="113745920"/>
        <c:axId val="113747456"/>
      </c:barChart>
      <c:catAx>
        <c:axId val="113745920"/>
        <c:scaling>
          <c:orientation val="maxMin"/>
        </c:scaling>
        <c:axPos val="l"/>
        <c:majorGridlines>
          <c:spPr>
            <a:ln w="3175">
              <a:solidFill>
                <a:srgbClr val="000000"/>
              </a:solidFill>
              <a:prstDash val="solid"/>
            </a:ln>
          </c:spPr>
        </c:majorGridlines>
        <c:numFmt formatCode="General"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3747456"/>
        <c:crosses val="autoZero"/>
        <c:auto val="1"/>
        <c:lblAlgn val="ctr"/>
        <c:lblOffset val="100"/>
        <c:tickLblSkip val="1"/>
        <c:tickMarkSkip val="1"/>
      </c:catAx>
      <c:valAx>
        <c:axId val="113747456"/>
        <c:scaling>
          <c:orientation val="minMax"/>
          <c:max val="41274"/>
          <c:min val="40909"/>
        </c:scaling>
        <c:axPos val="b"/>
        <c:majorGridlines>
          <c:spPr>
            <a:ln w="3175">
              <a:solidFill>
                <a:srgbClr val="000000"/>
              </a:solidFill>
              <a:prstDash val="solid"/>
            </a:ln>
          </c:spPr>
        </c:majorGridlines>
        <c:numFmt formatCode="mm/dd/yyyy" sourceLinked="0"/>
        <c:minorTickMark val="in"/>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13745920"/>
        <c:crosses val="max"/>
        <c:crossBetween val="between"/>
        <c:majorUnit val="30"/>
      </c:valAx>
      <c:spPr>
        <a:solidFill>
          <a:srgbClr val="C0C0C0"/>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8.4488407699037621E-2"/>
          <c:y val="3.2750795531089595E-2"/>
          <c:w val="0.85263670166229233"/>
          <c:h val="0.87143544003902162"/>
        </c:manualLayout>
      </c:layout>
      <c:scatterChart>
        <c:scatterStyle val="lineMarker"/>
        <c:ser>
          <c:idx val="0"/>
          <c:order val="0"/>
          <c:tx>
            <c:v>USGS</c:v>
          </c:tx>
          <c:xVal>
            <c:numRef>
              <c:f>Rating!$C$22:$C$5017</c:f>
              <c:numCache>
                <c:formatCode>General</c:formatCode>
                <c:ptCount val="4996"/>
                <c:pt idx="0">
                  <c:v>3.7</c:v>
                </c:pt>
                <c:pt idx="1">
                  <c:v>36</c:v>
                </c:pt>
                <c:pt idx="2">
                  <c:v>177</c:v>
                </c:pt>
                <c:pt idx="3">
                  <c:v>408</c:v>
                </c:pt>
                <c:pt idx="4">
                  <c:v>722</c:v>
                </c:pt>
                <c:pt idx="5">
                  <c:v>1110</c:v>
                </c:pt>
                <c:pt idx="6">
                  <c:v>1580</c:v>
                </c:pt>
                <c:pt idx="7">
                  <c:v>2100</c:v>
                </c:pt>
                <c:pt idx="8">
                  <c:v>2660</c:v>
                </c:pt>
                <c:pt idx="9">
                  <c:v>3260</c:v>
                </c:pt>
                <c:pt idx="10">
                  <c:v>3920</c:v>
                </c:pt>
                <c:pt idx="11">
                  <c:v>4620</c:v>
                </c:pt>
                <c:pt idx="12">
                  <c:v>5370</c:v>
                </c:pt>
                <c:pt idx="13">
                  <c:v>6160</c:v>
                </c:pt>
                <c:pt idx="14">
                  <c:v>7000</c:v>
                </c:pt>
                <c:pt idx="15">
                  <c:v>7880</c:v>
                </c:pt>
                <c:pt idx="16">
                  <c:v>8800</c:v>
                </c:pt>
                <c:pt idx="17">
                  <c:v>9760</c:v>
                </c:pt>
                <c:pt idx="18">
                  <c:v>10800</c:v>
                </c:pt>
                <c:pt idx="19">
                  <c:v>12000</c:v>
                </c:pt>
                <c:pt idx="20">
                  <c:v>13300</c:v>
                </c:pt>
                <c:pt idx="21">
                  <c:v>14700</c:v>
                </c:pt>
                <c:pt idx="22">
                  <c:v>16200</c:v>
                </c:pt>
                <c:pt idx="23">
                  <c:v>17700</c:v>
                </c:pt>
                <c:pt idx="24">
                  <c:v>18200</c:v>
                </c:pt>
              </c:numCache>
            </c:numRef>
          </c:xVal>
          <c:yVal>
            <c:numRef>
              <c:f>Rating!$B$22:$B$5017</c:f>
              <c:numCache>
                <c:formatCode>General</c:formatCode>
                <c:ptCount val="4996"/>
                <c:pt idx="0">
                  <c:v>0.5</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23.3</c:v>
                </c:pt>
              </c:numCache>
            </c:numRef>
          </c:yVal>
        </c:ser>
        <c:ser>
          <c:idx val="1"/>
          <c:order val="1"/>
          <c:tx>
            <c:v>NWS RFC</c:v>
          </c:tx>
          <c:xVal>
            <c:numRef>
              <c:f>Rating!$E$22:$E$5017</c:f>
              <c:numCache>
                <c:formatCode>General</c:formatCode>
                <c:ptCount val="4996"/>
                <c:pt idx="0">
                  <c:v>3.7</c:v>
                </c:pt>
                <c:pt idx="1">
                  <c:v>19</c:v>
                </c:pt>
                <c:pt idx="2">
                  <c:v>139</c:v>
                </c:pt>
                <c:pt idx="3">
                  <c:v>358</c:v>
                </c:pt>
                <c:pt idx="4">
                  <c:v>660</c:v>
                </c:pt>
                <c:pt idx="5">
                  <c:v>1040</c:v>
                </c:pt>
                <c:pt idx="6">
                  <c:v>1510</c:v>
                </c:pt>
                <c:pt idx="7">
                  <c:v>2040</c:v>
                </c:pt>
                <c:pt idx="8">
                  <c:v>2600</c:v>
                </c:pt>
                <c:pt idx="9">
                  <c:v>3220</c:v>
                </c:pt>
                <c:pt idx="10">
                  <c:v>3870</c:v>
                </c:pt>
                <c:pt idx="11">
                  <c:v>4580</c:v>
                </c:pt>
                <c:pt idx="12">
                  <c:v>5340</c:v>
                </c:pt>
                <c:pt idx="13">
                  <c:v>6140</c:v>
                </c:pt>
                <c:pt idx="14">
                  <c:v>7000</c:v>
                </c:pt>
                <c:pt idx="15">
                  <c:v>7880</c:v>
                </c:pt>
                <c:pt idx="16">
                  <c:v>8800</c:v>
                </c:pt>
                <c:pt idx="17">
                  <c:v>9760</c:v>
                </c:pt>
                <c:pt idx="18">
                  <c:v>10800</c:v>
                </c:pt>
                <c:pt idx="19">
                  <c:v>12000</c:v>
                </c:pt>
                <c:pt idx="20">
                  <c:v>13300</c:v>
                </c:pt>
                <c:pt idx="21">
                  <c:v>14700</c:v>
                </c:pt>
                <c:pt idx="22">
                  <c:v>16200</c:v>
                </c:pt>
                <c:pt idx="23">
                  <c:v>17700</c:v>
                </c:pt>
                <c:pt idx="24">
                  <c:v>18200</c:v>
                </c:pt>
              </c:numCache>
            </c:numRef>
          </c:xVal>
          <c:yVal>
            <c:numRef>
              <c:f>Rating!$D$22:$D$5017</c:f>
              <c:numCache>
                <c:formatCode>General</c:formatCode>
                <c:ptCount val="4996"/>
                <c:pt idx="0">
                  <c:v>0.71</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23.3</c:v>
                </c:pt>
              </c:numCache>
            </c:numRef>
          </c:yVal>
        </c:ser>
        <c:ser>
          <c:idx val="2"/>
          <c:order val="2"/>
          <c:tx>
            <c:v>FEMA FIS</c:v>
          </c:tx>
          <c:xVal>
            <c:numRef>
              <c:f>Rating!$G$22:$G$31</c:f>
              <c:numCache>
                <c:formatCode>General</c:formatCode>
                <c:ptCount val="10"/>
                <c:pt idx="0">
                  <c:v>10300</c:v>
                </c:pt>
                <c:pt idx="1">
                  <c:v>15700</c:v>
                </c:pt>
              </c:numCache>
            </c:numRef>
          </c:xVal>
          <c:yVal>
            <c:numRef>
              <c:f>Rating!$F$22:$F$5017</c:f>
              <c:numCache>
                <c:formatCode>General</c:formatCode>
                <c:ptCount val="4996"/>
                <c:pt idx="0">
                  <c:v>17.039999999999964</c:v>
                </c:pt>
                <c:pt idx="1">
                  <c:v>20.539999999999964</c:v>
                </c:pt>
              </c:numCache>
            </c:numRef>
          </c:yVal>
        </c:ser>
        <c:ser>
          <c:idx val="3"/>
          <c:order val="3"/>
          <c:tx>
            <c:v>Calibrated Model</c:v>
          </c:tx>
          <c:xVal>
            <c:numRef>
              <c:f>Rating!$I$22:$I$5017</c:f>
              <c:numCache>
                <c:formatCode>General</c:formatCode>
                <c:ptCount val="4996"/>
                <c:pt idx="1">
                  <c:v>5370</c:v>
                </c:pt>
                <c:pt idx="2">
                  <c:v>6160</c:v>
                </c:pt>
                <c:pt idx="3">
                  <c:v>7000</c:v>
                </c:pt>
                <c:pt idx="4">
                  <c:v>7880</c:v>
                </c:pt>
                <c:pt idx="5">
                  <c:v>8800</c:v>
                </c:pt>
                <c:pt idx="6">
                  <c:v>9760</c:v>
                </c:pt>
                <c:pt idx="7">
                  <c:v>10800</c:v>
                </c:pt>
                <c:pt idx="8">
                  <c:v>12000</c:v>
                </c:pt>
                <c:pt idx="9">
                  <c:v>13300</c:v>
                </c:pt>
                <c:pt idx="10">
                  <c:v>14700</c:v>
                </c:pt>
                <c:pt idx="11">
                  <c:v>16200</c:v>
                </c:pt>
              </c:numCache>
            </c:numRef>
          </c:xVal>
          <c:yVal>
            <c:numRef>
              <c:f>Rating!$H$23:$H$36</c:f>
              <c:numCache>
                <c:formatCode>General</c:formatCode>
                <c:ptCount val="14"/>
                <c:pt idx="0">
                  <c:v>12.263754882812918</c:v>
                </c:pt>
                <c:pt idx="1">
                  <c:v>13.232321777343941</c:v>
                </c:pt>
                <c:pt idx="2">
                  <c:v>14.096152343749964</c:v>
                </c:pt>
                <c:pt idx="3">
                  <c:v>14.855673828124964</c:v>
                </c:pt>
                <c:pt idx="4">
                  <c:v>15.571249999999964</c:v>
                </c:pt>
                <c:pt idx="5">
                  <c:v>17.434897460937918</c:v>
                </c:pt>
                <c:pt idx="6">
                  <c:v>18.096152343749964</c:v>
                </c:pt>
                <c:pt idx="7">
                  <c:v>18.801047363280986</c:v>
                </c:pt>
                <c:pt idx="8">
                  <c:v>20.015585937499964</c:v>
                </c:pt>
                <c:pt idx="9">
                  <c:v>20.775046386718941</c:v>
                </c:pt>
                <c:pt idx="10">
                  <c:v>21.690329589843941</c:v>
                </c:pt>
              </c:numCache>
            </c:numRef>
          </c:yVal>
        </c:ser>
        <c:axId val="111948160"/>
        <c:axId val="111949696"/>
      </c:scatterChart>
      <c:valAx>
        <c:axId val="111948160"/>
        <c:scaling>
          <c:orientation val="minMax"/>
        </c:scaling>
        <c:axPos val="b"/>
        <c:majorGridlines/>
        <c:minorGridlines/>
        <c:numFmt formatCode="#,##0" sourceLinked="0"/>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11949696"/>
        <c:crosses val="autoZero"/>
        <c:crossBetween val="midCat"/>
      </c:valAx>
      <c:valAx>
        <c:axId val="111949696"/>
        <c:scaling>
          <c:orientation val="minMax"/>
        </c:scaling>
        <c:axPos val="l"/>
        <c:majorGridlines/>
        <c:minorGridlines/>
        <c:numFmt formatCode="General" sourceLinked="1"/>
        <c:tickLblPos val="nextTo"/>
        <c:crossAx val="111948160"/>
        <c:crosses val="autoZero"/>
        <c:crossBetween val="midCat"/>
      </c:valAx>
    </c:plotArea>
    <c:legend>
      <c:legendPos val="r"/>
      <c:layout>
        <c:manualLayout>
          <c:xMode val="edge"/>
          <c:yMode val="edge"/>
          <c:x val="0.10158331978414201"/>
          <c:y val="4.8183428854749029E-2"/>
          <c:w val="0.19750245821042375"/>
          <c:h val="0.14266593161984209"/>
        </c:manualLayout>
      </c:layout>
      <c:spPr>
        <a:solidFill>
          <a:schemeClr val="bg1"/>
        </a:solidFill>
        <a:ln>
          <a:solidFill>
            <a:schemeClr val="tx2"/>
          </a:solidFill>
        </a:ln>
      </c:spPr>
    </c:legend>
    <c:plotVisOnly val="1"/>
    <c:dispBlanksAs val="gap"/>
  </c:chart>
  <c:printSettings>
    <c:headerFooter/>
    <c:pageMargins b="0.75000000000000322" l="0.70000000000000062" r="0.70000000000000062" t="0.7500000000000032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image" Target="../media/image7.emf"/><Relationship Id="rId7" Type="http://schemas.openxmlformats.org/officeDocument/2006/relationships/image" Target="../media/image11.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5" Type="http://schemas.openxmlformats.org/officeDocument/2006/relationships/image" Target="../media/image9.emf"/><Relationship Id="rId10" Type="http://schemas.openxmlformats.org/officeDocument/2006/relationships/image" Target="../media/image14.emf"/><Relationship Id="rId4" Type="http://schemas.openxmlformats.org/officeDocument/2006/relationships/image" Target="../media/image8.emf"/><Relationship Id="rId9" Type="http://schemas.openxmlformats.org/officeDocument/2006/relationships/image" Target="../media/image13.emf"/></Relationships>
</file>

<file path=xl/drawings/_rels/drawing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6.xml.rels><?xml version="1.0" encoding="UTF-8" standalone="yes"?>
<Relationships xmlns="http://schemas.openxmlformats.org/package/2006/relationships"><Relationship Id="rId1" Type="http://schemas.openxmlformats.org/officeDocument/2006/relationships/image" Target="../media/image16.jpeg"/></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114300</xdr:rowOff>
    </xdr:from>
    <xdr:to>
      <xdr:col>6</xdr:col>
      <xdr:colOff>771524</xdr:colOff>
      <xdr:row>52</xdr:row>
      <xdr:rowOff>76200</xdr:rowOff>
    </xdr:to>
    <xdr:graphicFrame macro="">
      <xdr:nvGraphicFramePr>
        <xdr:cNvPr id="666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38100</xdr:colOff>
      <xdr:row>4</xdr:row>
      <xdr:rowOff>1</xdr:rowOff>
    </xdr:from>
    <xdr:to>
      <xdr:col>21</xdr:col>
      <xdr:colOff>169759</xdr:colOff>
      <xdr:row>24</xdr:row>
      <xdr:rowOff>104775</xdr:rowOff>
    </xdr:to>
    <xdr:pic>
      <xdr:nvPicPr>
        <xdr:cNvPr id="409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962900" y="885826"/>
          <a:ext cx="5008459" cy="3762374"/>
        </a:xfrm>
        <a:prstGeom prst="rect">
          <a:avLst/>
        </a:prstGeom>
        <a:noFill/>
        <a:ln w="1">
          <a:noFill/>
          <a:miter lim="800000"/>
          <a:headEnd/>
          <a:tailEnd type="none" w="med" len="med"/>
        </a:ln>
        <a:effectLst/>
      </xdr:spPr>
    </xdr:pic>
    <xdr:clientData/>
  </xdr:twoCellAnchor>
  <xdr:twoCellAnchor editAs="oneCell">
    <xdr:from>
      <xdr:col>1</xdr:col>
      <xdr:colOff>2</xdr:colOff>
      <xdr:row>4</xdr:row>
      <xdr:rowOff>0</xdr:rowOff>
    </xdr:from>
    <xdr:to>
      <xdr:col>12</xdr:col>
      <xdr:colOff>24405</xdr:colOff>
      <xdr:row>22</xdr:row>
      <xdr:rowOff>66675</xdr:rowOff>
    </xdr:to>
    <xdr:pic>
      <xdr:nvPicPr>
        <xdr:cNvPr id="409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09602" y="885825"/>
          <a:ext cx="6730003" cy="3362325"/>
        </a:xfrm>
        <a:prstGeom prst="rect">
          <a:avLst/>
        </a:prstGeom>
        <a:noFill/>
        <a:ln w="1">
          <a:noFill/>
          <a:miter lim="800000"/>
          <a:headEnd/>
          <a:tailEnd type="none" w="med" len="med"/>
        </a:ln>
        <a:effectLst/>
      </xdr:spPr>
    </xdr:pic>
    <xdr:clientData/>
  </xdr:twoCellAnchor>
  <xdr:twoCellAnchor editAs="oneCell">
    <xdr:from>
      <xdr:col>1</xdr:col>
      <xdr:colOff>0</xdr:colOff>
      <xdr:row>28</xdr:row>
      <xdr:rowOff>1</xdr:rowOff>
    </xdr:from>
    <xdr:to>
      <xdr:col>11</xdr:col>
      <xdr:colOff>180975</xdr:colOff>
      <xdr:row>59</xdr:row>
      <xdr:rowOff>160034</xdr:rowOff>
    </xdr:to>
    <xdr:pic>
      <xdr:nvPicPr>
        <xdr:cNvPr id="409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609600" y="5305426"/>
          <a:ext cx="6276975" cy="5827408"/>
        </a:xfrm>
        <a:prstGeom prst="rect">
          <a:avLst/>
        </a:prstGeom>
        <a:noFill/>
        <a:ln w="1">
          <a:noFill/>
          <a:miter lim="800000"/>
          <a:headEnd/>
          <a:tailEnd type="none" w="med" len="med"/>
        </a:ln>
        <a:effectLst/>
      </xdr:spPr>
    </xdr:pic>
    <xdr:clientData/>
  </xdr:twoCellAnchor>
  <xdr:twoCellAnchor editAs="oneCell">
    <xdr:from>
      <xdr:col>1</xdr:col>
      <xdr:colOff>0</xdr:colOff>
      <xdr:row>64</xdr:row>
      <xdr:rowOff>0</xdr:rowOff>
    </xdr:from>
    <xdr:to>
      <xdr:col>10</xdr:col>
      <xdr:colOff>104775</xdr:colOff>
      <xdr:row>94</xdr:row>
      <xdr:rowOff>175323</xdr:rowOff>
    </xdr:to>
    <xdr:pic>
      <xdr:nvPicPr>
        <xdr:cNvPr id="4100"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609600" y="11915775"/>
          <a:ext cx="5591175" cy="5699823"/>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238125</xdr:colOff>
      <xdr:row>19</xdr:row>
      <xdr:rowOff>85725</xdr:rowOff>
    </xdr:from>
    <xdr:to>
      <xdr:col>19</xdr:col>
      <xdr:colOff>600075</xdr:colOff>
      <xdr:row>59</xdr:row>
      <xdr:rowOff>47625</xdr:rowOff>
    </xdr:to>
    <xdr:graphicFrame macro="">
      <xdr:nvGraphicFramePr>
        <xdr:cNvPr id="5955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xdr:colOff>
      <xdr:row>21</xdr:row>
      <xdr:rowOff>0</xdr:rowOff>
    </xdr:from>
    <xdr:to>
      <xdr:col>26</xdr:col>
      <xdr:colOff>560227</xdr:colOff>
      <xdr:row>45</xdr:row>
      <xdr:rowOff>169333</xdr:rowOff>
    </xdr:to>
    <xdr:pic>
      <xdr:nvPicPr>
        <xdr:cNvPr id="6148"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7695334" y="1079500"/>
          <a:ext cx="9767726" cy="4572000"/>
        </a:xfrm>
        <a:prstGeom prst="rect">
          <a:avLst/>
        </a:prstGeom>
        <a:noFill/>
      </xdr:spPr>
    </xdr:pic>
    <xdr:clientData/>
  </xdr:twoCellAnchor>
  <xdr:twoCellAnchor editAs="oneCell">
    <xdr:from>
      <xdr:col>11</xdr:col>
      <xdr:colOff>2</xdr:colOff>
      <xdr:row>48</xdr:row>
      <xdr:rowOff>18</xdr:rowOff>
    </xdr:from>
    <xdr:to>
      <xdr:col>26</xdr:col>
      <xdr:colOff>554443</xdr:colOff>
      <xdr:row>73</xdr:row>
      <xdr:rowOff>18</xdr:rowOff>
    </xdr:to>
    <xdr:pic>
      <xdr:nvPicPr>
        <xdr:cNvPr id="6149"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7695335" y="5969018"/>
          <a:ext cx="9761941" cy="4572000"/>
        </a:xfrm>
        <a:prstGeom prst="rect">
          <a:avLst/>
        </a:prstGeom>
        <a:noFill/>
      </xdr:spPr>
    </xdr:pic>
    <xdr:clientData/>
  </xdr:twoCellAnchor>
  <xdr:twoCellAnchor editAs="oneCell">
    <xdr:from>
      <xdr:col>11</xdr:col>
      <xdr:colOff>0</xdr:colOff>
      <xdr:row>74</xdr:row>
      <xdr:rowOff>0</xdr:rowOff>
    </xdr:from>
    <xdr:to>
      <xdr:col>26</xdr:col>
      <xdr:colOff>554441</xdr:colOff>
      <xdr:row>99</xdr:row>
      <xdr:rowOff>0</xdr:rowOff>
    </xdr:to>
    <xdr:pic>
      <xdr:nvPicPr>
        <xdr:cNvPr id="6150" name="Picture 6"/>
        <xdr:cNvPicPr>
          <a:picLocks noChangeAspect="1" noChangeArrowheads="1"/>
        </xdr:cNvPicPr>
      </xdr:nvPicPr>
      <xdr:blipFill>
        <a:blip xmlns:r="http://schemas.openxmlformats.org/officeDocument/2006/relationships" r:embed="rId3" cstate="print"/>
        <a:srcRect/>
        <a:stretch>
          <a:fillRect/>
        </a:stretch>
      </xdr:blipFill>
      <xdr:spPr bwMode="auto">
        <a:xfrm>
          <a:off x="17695333" y="10763250"/>
          <a:ext cx="9761941" cy="4572000"/>
        </a:xfrm>
        <a:prstGeom prst="rect">
          <a:avLst/>
        </a:prstGeom>
        <a:noFill/>
      </xdr:spPr>
    </xdr:pic>
    <xdr:clientData/>
  </xdr:twoCellAnchor>
  <xdr:twoCellAnchor editAs="oneCell">
    <xdr:from>
      <xdr:col>11</xdr:col>
      <xdr:colOff>0</xdr:colOff>
      <xdr:row>105</xdr:row>
      <xdr:rowOff>0</xdr:rowOff>
    </xdr:from>
    <xdr:to>
      <xdr:col>26</xdr:col>
      <xdr:colOff>562541</xdr:colOff>
      <xdr:row>130</xdr:row>
      <xdr:rowOff>21167</xdr:rowOff>
    </xdr:to>
    <xdr:pic>
      <xdr:nvPicPr>
        <xdr:cNvPr id="6154" name="Picture 10"/>
        <xdr:cNvPicPr>
          <a:picLocks noChangeAspect="1" noChangeArrowheads="1"/>
        </xdr:cNvPicPr>
      </xdr:nvPicPr>
      <xdr:blipFill>
        <a:blip xmlns:r="http://schemas.openxmlformats.org/officeDocument/2006/relationships" r:embed="rId4" cstate="print"/>
        <a:srcRect/>
        <a:stretch>
          <a:fillRect/>
        </a:stretch>
      </xdr:blipFill>
      <xdr:spPr bwMode="auto">
        <a:xfrm>
          <a:off x="17695333" y="16383000"/>
          <a:ext cx="9770041" cy="4572000"/>
        </a:xfrm>
        <a:prstGeom prst="rect">
          <a:avLst/>
        </a:prstGeom>
        <a:noFill/>
      </xdr:spPr>
    </xdr:pic>
    <xdr:clientData/>
  </xdr:twoCellAnchor>
  <xdr:twoCellAnchor editAs="oneCell">
    <xdr:from>
      <xdr:col>11</xdr:col>
      <xdr:colOff>0</xdr:colOff>
      <xdr:row>131</xdr:row>
      <xdr:rowOff>0</xdr:rowOff>
    </xdr:from>
    <xdr:to>
      <xdr:col>26</xdr:col>
      <xdr:colOff>568337</xdr:colOff>
      <xdr:row>156</xdr:row>
      <xdr:rowOff>63500</xdr:rowOff>
    </xdr:to>
    <xdr:pic>
      <xdr:nvPicPr>
        <xdr:cNvPr id="6156" name="Picture 12"/>
        <xdr:cNvPicPr>
          <a:picLocks noChangeAspect="1" noChangeArrowheads="1"/>
        </xdr:cNvPicPr>
      </xdr:nvPicPr>
      <xdr:blipFill>
        <a:blip xmlns:r="http://schemas.openxmlformats.org/officeDocument/2006/relationships" r:embed="rId5" cstate="print"/>
        <a:srcRect/>
        <a:stretch>
          <a:fillRect/>
        </a:stretch>
      </xdr:blipFill>
      <xdr:spPr bwMode="auto">
        <a:xfrm>
          <a:off x="17695333" y="21134917"/>
          <a:ext cx="9775837" cy="4572000"/>
        </a:xfrm>
        <a:prstGeom prst="rect">
          <a:avLst/>
        </a:prstGeom>
        <a:noFill/>
      </xdr:spPr>
    </xdr:pic>
    <xdr:clientData/>
  </xdr:twoCellAnchor>
  <xdr:twoCellAnchor editAs="oneCell">
    <xdr:from>
      <xdr:col>11</xdr:col>
      <xdr:colOff>0</xdr:colOff>
      <xdr:row>185</xdr:row>
      <xdr:rowOff>0</xdr:rowOff>
    </xdr:from>
    <xdr:to>
      <xdr:col>26</xdr:col>
      <xdr:colOff>569497</xdr:colOff>
      <xdr:row>210</xdr:row>
      <xdr:rowOff>74083</xdr:rowOff>
    </xdr:to>
    <xdr:pic>
      <xdr:nvPicPr>
        <xdr:cNvPr id="6158" name="Picture 14"/>
        <xdr:cNvPicPr>
          <a:picLocks noChangeAspect="1" noChangeArrowheads="1"/>
        </xdr:cNvPicPr>
      </xdr:nvPicPr>
      <xdr:blipFill>
        <a:blip xmlns:r="http://schemas.openxmlformats.org/officeDocument/2006/relationships" r:embed="rId6" cstate="print"/>
        <a:srcRect/>
        <a:stretch>
          <a:fillRect/>
        </a:stretch>
      </xdr:blipFill>
      <xdr:spPr bwMode="auto">
        <a:xfrm>
          <a:off x="17695333" y="26024417"/>
          <a:ext cx="9776997" cy="4572000"/>
        </a:xfrm>
        <a:prstGeom prst="rect">
          <a:avLst/>
        </a:prstGeom>
        <a:noFill/>
      </xdr:spPr>
    </xdr:pic>
    <xdr:clientData/>
  </xdr:twoCellAnchor>
  <xdr:twoCellAnchor editAs="oneCell">
    <xdr:from>
      <xdr:col>11</xdr:col>
      <xdr:colOff>0</xdr:colOff>
      <xdr:row>212</xdr:row>
      <xdr:rowOff>0</xdr:rowOff>
    </xdr:from>
    <xdr:to>
      <xdr:col>26</xdr:col>
      <xdr:colOff>569497</xdr:colOff>
      <xdr:row>237</xdr:row>
      <xdr:rowOff>74083</xdr:rowOff>
    </xdr:to>
    <xdr:pic>
      <xdr:nvPicPr>
        <xdr:cNvPr id="6160" name="Picture 16"/>
        <xdr:cNvPicPr>
          <a:picLocks noChangeAspect="1" noChangeArrowheads="1"/>
        </xdr:cNvPicPr>
      </xdr:nvPicPr>
      <xdr:blipFill>
        <a:blip xmlns:r="http://schemas.openxmlformats.org/officeDocument/2006/relationships" r:embed="rId7" cstate="print"/>
        <a:srcRect/>
        <a:stretch>
          <a:fillRect/>
        </a:stretch>
      </xdr:blipFill>
      <xdr:spPr bwMode="auto">
        <a:xfrm>
          <a:off x="17695333" y="30882167"/>
          <a:ext cx="9776997" cy="4572000"/>
        </a:xfrm>
        <a:prstGeom prst="rect">
          <a:avLst/>
        </a:prstGeom>
        <a:noFill/>
      </xdr:spPr>
    </xdr:pic>
    <xdr:clientData/>
  </xdr:twoCellAnchor>
  <xdr:twoCellAnchor editAs="oneCell">
    <xdr:from>
      <xdr:col>11</xdr:col>
      <xdr:colOff>0</xdr:colOff>
      <xdr:row>238</xdr:row>
      <xdr:rowOff>179916</xdr:rowOff>
    </xdr:from>
    <xdr:to>
      <xdr:col>26</xdr:col>
      <xdr:colOff>569497</xdr:colOff>
      <xdr:row>264</xdr:row>
      <xdr:rowOff>74083</xdr:rowOff>
    </xdr:to>
    <xdr:pic>
      <xdr:nvPicPr>
        <xdr:cNvPr id="6162" name="Picture 18"/>
        <xdr:cNvPicPr>
          <a:picLocks noChangeAspect="1" noChangeArrowheads="1"/>
        </xdr:cNvPicPr>
      </xdr:nvPicPr>
      <xdr:blipFill>
        <a:blip xmlns:r="http://schemas.openxmlformats.org/officeDocument/2006/relationships" r:embed="rId8" cstate="print"/>
        <a:srcRect/>
        <a:stretch>
          <a:fillRect/>
        </a:stretch>
      </xdr:blipFill>
      <xdr:spPr bwMode="auto">
        <a:xfrm>
          <a:off x="17695333" y="35739916"/>
          <a:ext cx="9776997" cy="4572000"/>
        </a:xfrm>
        <a:prstGeom prst="rect">
          <a:avLst/>
        </a:prstGeom>
        <a:noFill/>
      </xdr:spPr>
    </xdr:pic>
    <xdr:clientData/>
  </xdr:twoCellAnchor>
  <xdr:twoCellAnchor editAs="oneCell">
    <xdr:from>
      <xdr:col>11</xdr:col>
      <xdr:colOff>0</xdr:colOff>
      <xdr:row>157</xdr:row>
      <xdr:rowOff>0</xdr:rowOff>
    </xdr:from>
    <xdr:to>
      <xdr:col>26</xdr:col>
      <xdr:colOff>569497</xdr:colOff>
      <xdr:row>182</xdr:row>
      <xdr:rowOff>74084</xdr:rowOff>
    </xdr:to>
    <xdr:pic>
      <xdr:nvPicPr>
        <xdr:cNvPr id="3076" name="Picture 4"/>
        <xdr:cNvPicPr>
          <a:picLocks noChangeAspect="1" noChangeArrowheads="1"/>
        </xdr:cNvPicPr>
      </xdr:nvPicPr>
      <xdr:blipFill>
        <a:blip xmlns:r="http://schemas.openxmlformats.org/officeDocument/2006/relationships" r:embed="rId9" cstate="print"/>
        <a:srcRect/>
        <a:stretch>
          <a:fillRect/>
        </a:stretch>
      </xdr:blipFill>
      <xdr:spPr bwMode="auto">
        <a:xfrm>
          <a:off x="12456583" y="25865667"/>
          <a:ext cx="9776997" cy="4572000"/>
        </a:xfrm>
        <a:prstGeom prst="rect">
          <a:avLst/>
        </a:prstGeom>
        <a:noFill/>
      </xdr:spPr>
    </xdr:pic>
    <xdr:clientData/>
  </xdr:twoCellAnchor>
  <xdr:twoCellAnchor editAs="oneCell">
    <xdr:from>
      <xdr:col>11</xdr:col>
      <xdr:colOff>0</xdr:colOff>
      <xdr:row>266</xdr:row>
      <xdr:rowOff>0</xdr:rowOff>
    </xdr:from>
    <xdr:to>
      <xdr:col>26</xdr:col>
      <xdr:colOff>569496</xdr:colOff>
      <xdr:row>291</xdr:row>
      <xdr:rowOff>74083</xdr:rowOff>
    </xdr:to>
    <xdr:pic>
      <xdr:nvPicPr>
        <xdr:cNvPr id="3077" name="Picture 5"/>
        <xdr:cNvPicPr>
          <a:picLocks noChangeAspect="1" noChangeArrowheads="1"/>
        </xdr:cNvPicPr>
      </xdr:nvPicPr>
      <xdr:blipFill>
        <a:blip xmlns:r="http://schemas.openxmlformats.org/officeDocument/2006/relationships" r:embed="rId10" cstate="print"/>
        <a:srcRect/>
        <a:stretch>
          <a:fillRect/>
        </a:stretch>
      </xdr:blipFill>
      <xdr:spPr bwMode="auto">
        <a:xfrm>
          <a:off x="12456583" y="45476583"/>
          <a:ext cx="9776996" cy="45720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3</xdr:col>
      <xdr:colOff>171200</xdr:colOff>
      <xdr:row>38</xdr:row>
      <xdr:rowOff>161453</xdr:rowOff>
    </xdr:to>
    <xdr:pic>
      <xdr:nvPicPr>
        <xdr:cNvPr id="2" name="Picture 1" descr="scales_table.png"/>
        <xdr:cNvPicPr>
          <a:picLocks noChangeAspect="1"/>
        </xdr:cNvPicPr>
      </xdr:nvPicPr>
      <xdr:blipFill>
        <a:blip xmlns:r="http://schemas.openxmlformats.org/officeDocument/2006/relationships" r:embed="rId1" cstate="print"/>
        <a:stretch>
          <a:fillRect/>
        </a:stretch>
      </xdr:blipFill>
      <xdr:spPr>
        <a:xfrm>
          <a:off x="0" y="3743325"/>
          <a:ext cx="2000000" cy="37809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3</xdr:row>
      <xdr:rowOff>47625</xdr:rowOff>
    </xdr:from>
    <xdr:to>
      <xdr:col>11</xdr:col>
      <xdr:colOff>581025</xdr:colOff>
      <xdr:row>6</xdr:row>
      <xdr:rowOff>180975</xdr:rowOff>
    </xdr:to>
    <xdr:sp macro="" textlink="">
      <xdr:nvSpPr>
        <xdr:cNvPr id="2" name="TextBox 1"/>
        <xdr:cNvSpPr txBox="1"/>
      </xdr:nvSpPr>
      <xdr:spPr>
        <a:xfrm>
          <a:off x="38100" y="742950"/>
          <a:ext cx="7248525"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The peak flow from a 100-year, 24-hour duration storm, when applied to a synthetic UHG and assuming a high runoff efficiency (90%), should cause an increase in stage less than 2 times the stage interval. This guideline applies to all stages above flood stage. </a:t>
          </a:r>
        </a:p>
        <a:p>
          <a:endParaRPr lang="en-US" sz="1100"/>
        </a:p>
      </xdr:txBody>
    </xdr:sp>
    <xdr:clientData/>
  </xdr:twoCellAnchor>
  <xdr:twoCellAnchor>
    <xdr:from>
      <xdr:col>0</xdr:col>
      <xdr:colOff>38100</xdr:colOff>
      <xdr:row>9</xdr:row>
      <xdr:rowOff>19049</xdr:rowOff>
    </xdr:from>
    <xdr:to>
      <xdr:col>11</xdr:col>
      <xdr:colOff>542925</xdr:colOff>
      <xdr:row>31</xdr:row>
      <xdr:rowOff>85724</xdr:rowOff>
    </xdr:to>
    <xdr:sp macro="" textlink="">
      <xdr:nvSpPr>
        <xdr:cNvPr id="3" name="TextBox 2"/>
        <xdr:cNvSpPr txBox="1"/>
      </xdr:nvSpPr>
      <xdr:spPr>
        <a:xfrm>
          <a:off x="38100" y="1857374"/>
          <a:ext cx="7210425" cy="425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The local flow should not cause a significant deviation between the stage observed at the gage and the stages observed at the most upstream and downstream points. The only way to evaluate this condition is to through scenario evaluation of the local basin’s hydrologic response.</a:t>
          </a:r>
        </a:p>
        <a:p>
          <a:r>
            <a:rPr lang="en-US" sz="1100">
              <a:solidFill>
                <a:schemeClr val="dk1"/>
              </a:solidFill>
              <a:latin typeface="+mn-lt"/>
              <a:ea typeface="+mn-ea"/>
              <a:cs typeface="+mn-cs"/>
            </a:rPr>
            <a:t> </a:t>
          </a:r>
        </a:p>
        <a:p>
          <a:r>
            <a:rPr lang="en-US" sz="1100">
              <a:solidFill>
                <a:schemeClr val="dk1"/>
              </a:solidFill>
              <a:latin typeface="+mn-lt"/>
              <a:ea typeface="+mn-ea"/>
              <a:cs typeface="+mn-cs"/>
            </a:rPr>
            <a:t>Because the rating curve will likely not be available for the most upstream and downstream points, it must be assumed that the gage rating approximates the upstream/downstream ratings. Only stages above flood stage are evaluated to determine if they stage/flow relationships meet the criteria. Due to the shape of the rating curve, stages below flood stage will have a significantly steeper slope and will likely produce an overly conservative number, if used to evaluate the stage/flow relationship. The focus should be on significant flows and impacts above flood stage, and the selection of flood stage or flow above flood stage allow the worst case scenario of an extreme local flows, on top of existing high flow conditions, to be evaluated. </a:t>
          </a:r>
        </a:p>
        <a:p>
          <a:r>
            <a:rPr lang="en-US" sz="1100">
              <a:solidFill>
                <a:schemeClr val="dk1"/>
              </a:solidFill>
              <a:latin typeface="+mn-lt"/>
              <a:ea typeface="+mn-ea"/>
              <a:cs typeface="+mn-cs"/>
            </a:rPr>
            <a:t> </a:t>
          </a:r>
        </a:p>
        <a:p>
          <a:r>
            <a:rPr lang="en-US" sz="1100">
              <a:solidFill>
                <a:schemeClr val="dk1"/>
              </a:solidFill>
              <a:latin typeface="+mn-lt"/>
              <a:ea typeface="+mn-ea"/>
              <a:cs typeface="+mn-cs"/>
            </a:rPr>
            <a:t>A significant deviation is defined as 2 times the stage interval. Twice the stage interval was selected as a rule of thumb for the acceptable tolerance for error that would be generated from a significant storm.  Assuming the observed flows are 100% accurate at the gage, and that the largest mapping interval that would be implemented in a map library is 1.0 ft, the stages at the upstream and downstream locations should approximately within -+ 2.0 ft of the observed for a significant rainfall event.  The 100-yr, 24 hour design storm was selected as the evaluation criteria, as it is the most extreme event published in the NOAA TP-40, but is, in most cases, less than the most extreme event observed.  Selecting a standard design storm from the the NOAA TP-40 will allow for the standard to be repeated at all locations. The 90% runoff efficiency assumes a relatively high degree of saturation, but not complete saturation. This runoff efficiency is consistent with an AMC Type 3 (wet) condition for an moderately permeable soil with fair cover. </a:t>
          </a:r>
        </a:p>
        <a:p>
          <a:r>
            <a:rPr lang="en-US" sz="1100">
              <a:solidFill>
                <a:schemeClr val="dk1"/>
              </a:solidFill>
              <a:latin typeface="+mn-lt"/>
              <a:ea typeface="+mn-ea"/>
              <a:cs typeface="+mn-cs"/>
            </a:rPr>
            <a:t> </a:t>
          </a:r>
        </a:p>
        <a:p>
          <a:r>
            <a:rPr lang="en-US" sz="1100">
              <a:solidFill>
                <a:schemeClr val="dk1"/>
              </a:solidFill>
              <a:latin typeface="+mn-lt"/>
              <a:ea typeface="+mn-ea"/>
              <a:cs typeface="+mn-cs"/>
            </a:rPr>
            <a:t>The Unit Hydrograph used to develop the Qp estimate should be what the RFC typically uses for local segments in the adjoining areas. The UHG duration should be adjusted to 24-hours.</a:t>
          </a:r>
        </a:p>
        <a:p>
          <a:endParaRPr lang="en-US" sz="1100"/>
        </a:p>
      </xdr:txBody>
    </xdr:sp>
    <xdr:clientData/>
  </xdr:twoCellAnchor>
  <xdr:twoCellAnchor>
    <xdr:from>
      <xdr:col>0</xdr:col>
      <xdr:colOff>66675</xdr:colOff>
      <xdr:row>34</xdr:row>
      <xdr:rowOff>28575</xdr:rowOff>
    </xdr:from>
    <xdr:to>
      <xdr:col>11</xdr:col>
      <xdr:colOff>466725</xdr:colOff>
      <xdr:row>53</xdr:row>
      <xdr:rowOff>114300</xdr:rowOff>
    </xdr:to>
    <xdr:sp macro="" textlink="">
      <xdr:nvSpPr>
        <xdr:cNvPr id="4" name="TextBox 3"/>
        <xdr:cNvSpPr txBox="1"/>
      </xdr:nvSpPr>
      <xdr:spPr>
        <a:xfrm>
          <a:off x="66675" y="6629400"/>
          <a:ext cx="7105650" cy="370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lvl="0"/>
          <a:r>
            <a:rPr lang="en-US" sz="1100" u="none" strike="noStrike">
              <a:solidFill>
                <a:schemeClr val="dk1"/>
              </a:solidFill>
              <a:latin typeface="+mn-lt"/>
              <a:ea typeface="+mn-ea"/>
              <a:cs typeface="+mn-cs"/>
            </a:rPr>
            <a:t>1.  Identify sub-basin outlet “break points” for at least 2 locations upstream and 2 locations downstream. </a:t>
          </a:r>
        </a:p>
        <a:p>
          <a:pPr lvl="0"/>
          <a:endParaRPr lang="en-US" sz="1100" u="none" strike="noStrike">
            <a:solidFill>
              <a:schemeClr val="dk1"/>
            </a:solidFill>
            <a:latin typeface="+mn-lt"/>
            <a:ea typeface="+mn-ea"/>
            <a:cs typeface="+mn-cs"/>
          </a:endParaRPr>
        </a:p>
        <a:p>
          <a:pPr lvl="0"/>
          <a:r>
            <a:rPr lang="en-US" sz="1100" u="none" strike="noStrike">
              <a:solidFill>
                <a:schemeClr val="dk1"/>
              </a:solidFill>
              <a:latin typeface="+mn-lt"/>
              <a:ea typeface="+mn-ea"/>
              <a:cs typeface="+mn-cs"/>
            </a:rPr>
            <a:t>2.  The RFC will use IHABBs to create sub-basin boundaries and develop UHGs with an appropriate UHG method. The selected UHG method should be consistent with UHG methods applied in neighboring basins. The duration of the UHG should be transformed to a 24-hour duration. </a:t>
          </a:r>
        </a:p>
        <a:p>
          <a:pPr lvl="0"/>
          <a:endParaRPr lang="en-US" sz="1100" u="none" strike="noStrike">
            <a:solidFill>
              <a:schemeClr val="dk1"/>
            </a:solidFill>
            <a:latin typeface="+mn-lt"/>
            <a:ea typeface="+mn-ea"/>
            <a:cs typeface="+mn-cs"/>
          </a:endParaRPr>
        </a:p>
        <a:p>
          <a:pPr lvl="0"/>
          <a:r>
            <a:rPr lang="en-US" sz="1100" u="none" strike="noStrike">
              <a:solidFill>
                <a:schemeClr val="dk1"/>
              </a:solidFill>
              <a:latin typeface="+mn-lt"/>
              <a:ea typeface="+mn-ea"/>
              <a:cs typeface="+mn-cs"/>
            </a:rPr>
            <a:t>3.  Identify the rainfall produced by the 100-yr, 24 hour duration design storm in NOAA TP-40. </a:t>
          </a:r>
        </a:p>
        <a:p>
          <a:pPr lvl="0"/>
          <a:r>
            <a:rPr lang="en-US" sz="1100" u="none" strike="noStrike">
              <a:solidFill>
                <a:schemeClr val="dk1"/>
              </a:solidFill>
              <a:latin typeface="+mn-lt"/>
              <a:ea typeface="+mn-ea"/>
              <a:cs typeface="+mn-cs"/>
            </a:rPr>
            <a:t>Calculate Qp for each UHG based on the 100-year, 24-hour duration design storm assuming  a high runoff efficiency of 90%.</a:t>
          </a:r>
        </a:p>
        <a:p>
          <a:pPr lvl="0"/>
          <a:endParaRPr lang="en-US" sz="1100" u="none" strike="noStrike">
            <a:solidFill>
              <a:schemeClr val="dk1"/>
            </a:solidFill>
            <a:latin typeface="+mn-lt"/>
            <a:ea typeface="+mn-ea"/>
            <a:cs typeface="+mn-cs"/>
          </a:endParaRPr>
        </a:p>
        <a:p>
          <a:pPr lvl="0"/>
          <a:r>
            <a:rPr lang="en-US" sz="1100" u="none" strike="noStrike">
              <a:solidFill>
                <a:schemeClr val="dk1"/>
              </a:solidFill>
              <a:latin typeface="+mn-lt"/>
              <a:ea typeface="+mn-ea"/>
              <a:cs typeface="+mn-cs"/>
            </a:rPr>
            <a:t>4.  Calculate the flow threshold that cannot be exceeded by Qp from the rating curve.</a:t>
          </a:r>
        </a:p>
        <a:p>
          <a:pPr lvl="1"/>
          <a:r>
            <a:rPr lang="en-US" sz="1100" u="none" strike="noStrike">
              <a:solidFill>
                <a:schemeClr val="dk1"/>
              </a:solidFill>
              <a:latin typeface="+mn-lt"/>
              <a:ea typeface="+mn-ea"/>
              <a:cs typeface="+mn-cs"/>
            </a:rPr>
            <a:t>a.  Collect\determine:</a:t>
          </a:r>
        </a:p>
        <a:p>
          <a:pPr lvl="2"/>
          <a:r>
            <a:rPr lang="en-US" sz="1100" u="none" strike="noStrike">
              <a:solidFill>
                <a:schemeClr val="dk1"/>
              </a:solidFill>
              <a:latin typeface="+mn-lt"/>
              <a:ea typeface="+mn-ea"/>
              <a:cs typeface="+mn-cs"/>
            </a:rPr>
            <a:t>i.  the rating curve at the gage. </a:t>
          </a:r>
        </a:p>
        <a:p>
          <a:pPr lvl="2"/>
          <a:r>
            <a:rPr lang="en-US" sz="1100" u="none" strike="noStrike">
              <a:solidFill>
                <a:schemeClr val="dk1"/>
              </a:solidFill>
              <a:latin typeface="+mn-lt"/>
              <a:ea typeface="+mn-ea"/>
              <a:cs typeface="+mn-cs"/>
            </a:rPr>
            <a:t>ii.  flood stage</a:t>
          </a:r>
        </a:p>
        <a:p>
          <a:pPr lvl="2"/>
          <a:r>
            <a:rPr lang="en-US" sz="1100" u="none" strike="noStrike">
              <a:solidFill>
                <a:schemeClr val="dk1"/>
              </a:solidFill>
              <a:latin typeface="+mn-lt"/>
              <a:ea typeface="+mn-ea"/>
              <a:cs typeface="+mn-cs"/>
            </a:rPr>
            <a:t>iii.  Determine the mapping interval (i) for the flood inundation mapping library.</a:t>
          </a:r>
        </a:p>
        <a:p>
          <a:pPr lvl="1"/>
          <a:r>
            <a:rPr lang="en-US" sz="1100" u="none" strike="noStrike">
              <a:solidFill>
                <a:schemeClr val="dk1"/>
              </a:solidFill>
              <a:latin typeface="+mn-lt"/>
              <a:ea typeface="+mn-ea"/>
              <a:cs typeface="+mn-cs"/>
            </a:rPr>
            <a:t>b.  Calculate the difference in flow at a regular mapping interval for all stages above flood stage. Q delta = Q stage 1 - Q stage 2</a:t>
          </a:r>
        </a:p>
        <a:p>
          <a:pPr lvl="1"/>
          <a:r>
            <a:rPr lang="en-US" sz="1100" u="none" strike="noStrike">
              <a:solidFill>
                <a:schemeClr val="dk1"/>
              </a:solidFill>
              <a:latin typeface="+mn-lt"/>
              <a:ea typeface="+mn-ea"/>
              <a:cs typeface="+mn-cs"/>
            </a:rPr>
            <a:t>c. Determine the minimum differential in flow (Q delta) for the entire rating curve. Twice minimum differential in flow (2 * (Q delta)) is the constraining value flow threshold the cannot exceeded by Qp. </a:t>
          </a:r>
        </a:p>
        <a:p>
          <a:pPr lvl="0"/>
          <a:endParaRPr lang="en-US" sz="1100" u="none" strike="noStrike">
            <a:solidFill>
              <a:schemeClr val="dk1"/>
            </a:solidFill>
            <a:latin typeface="+mn-lt"/>
            <a:ea typeface="+mn-ea"/>
            <a:cs typeface="+mn-cs"/>
          </a:endParaRPr>
        </a:p>
        <a:p>
          <a:pPr lvl="0"/>
          <a:r>
            <a:rPr lang="en-US" sz="1100" u="none" strike="noStrike">
              <a:solidFill>
                <a:schemeClr val="dk1"/>
              </a:solidFill>
              <a:latin typeface="+mn-lt"/>
              <a:ea typeface="+mn-ea"/>
              <a:cs typeface="+mn-cs"/>
            </a:rPr>
            <a:t>7.  Compare Qp to (2 * (Q delta)) for all UHGs to determine suitability</a:t>
          </a:r>
        </a:p>
        <a:p>
          <a:endParaRPr lang="en-US" sz="1100"/>
        </a:p>
      </xdr:txBody>
    </xdr:sp>
    <xdr:clientData/>
  </xdr:twoCellAnchor>
  <xdr:twoCellAnchor>
    <xdr:from>
      <xdr:col>0</xdr:col>
      <xdr:colOff>19050</xdr:colOff>
      <xdr:row>56</xdr:row>
      <xdr:rowOff>47625</xdr:rowOff>
    </xdr:from>
    <xdr:to>
      <xdr:col>11</xdr:col>
      <xdr:colOff>542925</xdr:colOff>
      <xdr:row>79</xdr:row>
      <xdr:rowOff>148612</xdr:rowOff>
    </xdr:to>
    <xdr:pic>
      <xdr:nvPicPr>
        <xdr:cNvPr id="1228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9050" y="10839450"/>
          <a:ext cx="7229475" cy="4482487"/>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ater.weather.gov/ahps/NOAA_AHPS_Guidelines_Final_2011_v3.pdf" TargetMode="External"/><Relationship Id="rId18" Type="http://schemas.openxmlformats.org/officeDocument/2006/relationships/hyperlink" Target="http://water.weather.gov/ahps/NOAA_AHPS_Guidelines_Final_2011_v3.pdf" TargetMode="External"/><Relationship Id="rId26" Type="http://schemas.openxmlformats.org/officeDocument/2006/relationships/hyperlink" Target="http://water.weather.gov/ahps/NOAA_AHPS_Guidelines_Final_2011_v3.pdf" TargetMode="External"/><Relationship Id="rId39" Type="http://schemas.openxmlformats.org/officeDocument/2006/relationships/hyperlink" Target="http://water.weather.gov/ahps/NOAA_AHPS_Guidelines_Final_2011_v3.pdf" TargetMode="External"/><Relationship Id="rId21" Type="http://schemas.openxmlformats.org/officeDocument/2006/relationships/hyperlink" Target="http://water.weather.gov/ahps/NOAA_AHPS_Guidelines_Final_2011_v3.pdf" TargetMode="External"/><Relationship Id="rId34" Type="http://schemas.openxmlformats.org/officeDocument/2006/relationships/hyperlink" Target="http://water.weather.gov/ahps/NOAA_AHPS_Guidelines_Final_2011_v3.pdf" TargetMode="External"/><Relationship Id="rId42" Type="http://schemas.openxmlformats.org/officeDocument/2006/relationships/hyperlink" Target="http://water.weather.gov/ahps/NOAA_AHPS_Guidelines_Final_2011_v3.pdf" TargetMode="External"/><Relationship Id="rId47" Type="http://schemas.openxmlformats.org/officeDocument/2006/relationships/hyperlink" Target="http://water.weather.gov/ahps/NOAA_AHPS_Guidelines_Final_2011_v3.pdf" TargetMode="External"/><Relationship Id="rId50" Type="http://schemas.openxmlformats.org/officeDocument/2006/relationships/hyperlink" Target="http://waterdata.usgs.gov/in/nwis/uv/?site_no=04182000" TargetMode="External"/><Relationship Id="rId55" Type="http://schemas.openxmlformats.org/officeDocument/2006/relationships/hyperlink" Target="mailto:Darrin.Hansing@noaa.gov" TargetMode="External"/><Relationship Id="rId7" Type="http://schemas.openxmlformats.org/officeDocument/2006/relationships/hyperlink" Target="http://water.weather.gov/ahps/NOAA_AHPS_Guidelines_Final_2011_v3.pdf" TargetMode="External"/><Relationship Id="rId12" Type="http://schemas.openxmlformats.org/officeDocument/2006/relationships/hyperlink" Target="http://water.weather.gov/ahps/NOAA_AHPS_Guidelines_Final_2011_v3.pdf" TargetMode="External"/><Relationship Id="rId17" Type="http://schemas.openxmlformats.org/officeDocument/2006/relationships/hyperlink" Target="http://water.weather.gov/ahps/NOAA_AHPS_Guidelines_Final_2011_v3.pdf" TargetMode="External"/><Relationship Id="rId25" Type="http://schemas.openxmlformats.org/officeDocument/2006/relationships/hyperlink" Target="http://water.weather.gov/ahps/NOAA_AHPS_Guidelines_Final_2011_v3.pdf" TargetMode="External"/><Relationship Id="rId33" Type="http://schemas.openxmlformats.org/officeDocument/2006/relationships/hyperlink" Target="http://water.weather.gov/ahps/NOAA_AHPS_Guidelines_Final_2011_v3.pdf" TargetMode="External"/><Relationship Id="rId38" Type="http://schemas.openxmlformats.org/officeDocument/2006/relationships/hyperlink" Target="http://water.weather.gov/ahps/NOAA_AHPS_Guidelines_Final_2011_v3.pdf" TargetMode="External"/><Relationship Id="rId46" Type="http://schemas.openxmlformats.org/officeDocument/2006/relationships/hyperlink" Target="http://water.weather.gov/ahps/NOAA_AHPS_Guidelines_Final_2011_v3.pdf" TargetMode="External"/><Relationship Id="rId59" Type="http://schemas.openxmlformats.org/officeDocument/2006/relationships/hyperlink" Target="mailto:Cathy.Robb@ci.ft-wayne.in.us" TargetMode="External"/><Relationship Id="rId2" Type="http://schemas.openxmlformats.org/officeDocument/2006/relationships/hyperlink" Target="http://water.weather.gov/ahps/NOAA_AHPS_Guidelines_Final_2011_v3.pdf" TargetMode="External"/><Relationship Id="rId16" Type="http://schemas.openxmlformats.org/officeDocument/2006/relationships/hyperlink" Target="http://water.weather.gov/ahps/NOAA_AHPS_Guidelines_Final_2011_v3.pdf" TargetMode="External"/><Relationship Id="rId20" Type="http://schemas.openxmlformats.org/officeDocument/2006/relationships/hyperlink" Target="http://water.weather.gov/ahps/NOAA_AHPS_Guidelines_Final_2011_v3.pdf" TargetMode="External"/><Relationship Id="rId29" Type="http://schemas.openxmlformats.org/officeDocument/2006/relationships/hyperlink" Target="http://water.weather.gov/ahps/NOAA_AHPS_Guidelines_Final_2011_v3.pdf" TargetMode="External"/><Relationship Id="rId41" Type="http://schemas.openxmlformats.org/officeDocument/2006/relationships/hyperlink" Target="http://water.weather.gov/ahps/NOAA_AHPS_Guidelines_Final_2011_v3.pdf" TargetMode="External"/><Relationship Id="rId54" Type="http://schemas.openxmlformats.org/officeDocument/2006/relationships/hyperlink" Target="mailto:victor.hom@noaa.gov" TargetMode="External"/><Relationship Id="rId1" Type="http://schemas.openxmlformats.org/officeDocument/2006/relationships/printerSettings" Target="../printerSettings/printerSettings1.bin"/><Relationship Id="rId6" Type="http://schemas.openxmlformats.org/officeDocument/2006/relationships/hyperlink" Target="http://water.weather.gov/ahps/NOAA_AHPS_Guidelines_Final_2011_v3.pdf" TargetMode="External"/><Relationship Id="rId11" Type="http://schemas.openxmlformats.org/officeDocument/2006/relationships/hyperlink" Target="http://water.weather.gov/ahps/NOAA_AHPS_Guidelines_Final_2011_v3.pdf" TargetMode="External"/><Relationship Id="rId24" Type="http://schemas.openxmlformats.org/officeDocument/2006/relationships/hyperlink" Target="http://water.weather.gov/ahps/NOAA_AHPS_Guidelines_Final_2011_v3.pdf" TargetMode="External"/><Relationship Id="rId32" Type="http://schemas.openxmlformats.org/officeDocument/2006/relationships/hyperlink" Target="http://water.weather.gov/ahps/NOAA_AHPS_Guidelines_Final_2011_v3.pdf" TargetMode="External"/><Relationship Id="rId37" Type="http://schemas.openxmlformats.org/officeDocument/2006/relationships/hyperlink" Target="http://water.weather.gov/ahps/NOAA_AHPS_Guidelines_Final_2011_v3.pdf" TargetMode="External"/><Relationship Id="rId40" Type="http://schemas.openxmlformats.org/officeDocument/2006/relationships/hyperlink" Target="http://water.weather.gov/ahps/NOAA_AHPS_Guidelines_Final_2011_v3.pdf" TargetMode="External"/><Relationship Id="rId45" Type="http://schemas.openxmlformats.org/officeDocument/2006/relationships/hyperlink" Target="http://water.weather.gov/ahps/NOAA_AHPS_Guidelines_Final_2011_v3.pdf" TargetMode="External"/><Relationship Id="rId53" Type="http://schemas.openxmlformats.org/officeDocument/2006/relationships/hyperlink" Target="mailto:james.noel@noaa.gov" TargetMode="External"/><Relationship Id="rId58" Type="http://schemas.openxmlformats.org/officeDocument/2006/relationships/hyperlink" Target="mailto:mkim@usgs.gov" TargetMode="External"/><Relationship Id="rId5" Type="http://schemas.openxmlformats.org/officeDocument/2006/relationships/hyperlink" Target="http://water.weather.gov/ahps/NOAA_AHPS_Guidelines_Final_2011_v3.pdf" TargetMode="External"/><Relationship Id="rId15" Type="http://schemas.openxmlformats.org/officeDocument/2006/relationships/hyperlink" Target="http://water.weather.gov/ahps/NOAA_AHPS_Guidelines_Final_2011_v3.pdf" TargetMode="External"/><Relationship Id="rId23" Type="http://schemas.openxmlformats.org/officeDocument/2006/relationships/hyperlink" Target="http://water.weather.gov/ahps/NOAA_AHPS_Guidelines_Final_2011_v3.pdf" TargetMode="External"/><Relationship Id="rId28" Type="http://schemas.openxmlformats.org/officeDocument/2006/relationships/hyperlink" Target="http://water.weather.gov/ahps/NOAA_AHPS_Guidelines_Final_2011_v3.pdf" TargetMode="External"/><Relationship Id="rId36" Type="http://schemas.openxmlformats.org/officeDocument/2006/relationships/hyperlink" Target="http://water.weather.gov/ahps/NOAA_AHPS_Guidelines_Final_2011_v3.pdf" TargetMode="External"/><Relationship Id="rId49" Type="http://schemas.openxmlformats.org/officeDocument/2006/relationships/hyperlink" Target="http://water.weather.gov/ahps2/hydrograph.php?wfo=ind&amp;gage=sasi3" TargetMode="External"/><Relationship Id="rId57" Type="http://schemas.openxmlformats.org/officeDocument/2006/relationships/hyperlink" Target="mailto:mkim@usgs.gov" TargetMode="External"/><Relationship Id="rId10" Type="http://schemas.openxmlformats.org/officeDocument/2006/relationships/hyperlink" Target="http://water.weather.gov/ahps/NOAA_AHPS_Guidelines_Final_2011_v3.pdf" TargetMode="External"/><Relationship Id="rId19" Type="http://schemas.openxmlformats.org/officeDocument/2006/relationships/hyperlink" Target="http://water.weather.gov/ahps/NOAA_AHPS_Guidelines_Final_2011_v3.pdf" TargetMode="External"/><Relationship Id="rId31" Type="http://schemas.openxmlformats.org/officeDocument/2006/relationships/hyperlink" Target="http://water.weather.gov/ahps/NOAA_AHPS_Guidelines_Final_2011_v3.pdf" TargetMode="External"/><Relationship Id="rId44" Type="http://schemas.openxmlformats.org/officeDocument/2006/relationships/hyperlink" Target="http://water.weather.gov/ahps/NOAA_AHPS_Guidelines_Final_2011_v3.pdf" TargetMode="External"/><Relationship Id="rId52" Type="http://schemas.openxmlformats.org/officeDocument/2006/relationships/hyperlink" Target="mailto:Michael.Rehbein@noaa.gov" TargetMode="External"/><Relationship Id="rId60" Type="http://schemas.openxmlformats.org/officeDocument/2006/relationships/printerSettings" Target="../printerSettings/printerSettings2.bin"/><Relationship Id="rId4" Type="http://schemas.openxmlformats.org/officeDocument/2006/relationships/hyperlink" Target="http://water.weather.gov/ahps/NOAA_AHPS_Guidelines_Final_2011_v3.pdf" TargetMode="External"/><Relationship Id="rId9" Type="http://schemas.openxmlformats.org/officeDocument/2006/relationships/hyperlink" Target="http://water.weather.gov/ahps/NOAA_AHPS_Guidelines_Final_2011_v3.pdf" TargetMode="External"/><Relationship Id="rId14" Type="http://schemas.openxmlformats.org/officeDocument/2006/relationships/hyperlink" Target="http://water.weather.gov/ahps/NOAA_AHPS_Guidelines_Final_2011_v3.pdf" TargetMode="External"/><Relationship Id="rId22" Type="http://schemas.openxmlformats.org/officeDocument/2006/relationships/hyperlink" Target="http://water.weather.gov/ahps/NOAA_AHPS_Guidelines_Final_2011_v3.pdf" TargetMode="External"/><Relationship Id="rId27" Type="http://schemas.openxmlformats.org/officeDocument/2006/relationships/hyperlink" Target="http://www.esri.com/events/seminars/bettermaps/materials/pdfs/webmercator-smnr-brochure.pdf" TargetMode="External"/><Relationship Id="rId30" Type="http://schemas.openxmlformats.org/officeDocument/2006/relationships/hyperlink" Target="http://water.weather.gov/ahps/NOAA_AHPS_Guidelines_Final_2011_v3.pdf" TargetMode="External"/><Relationship Id="rId35" Type="http://schemas.openxmlformats.org/officeDocument/2006/relationships/hyperlink" Target="http://water.weather.gov/ahps/NOAA_AHPS_Guidelines_Final_2011_v3.pdf" TargetMode="External"/><Relationship Id="rId43" Type="http://schemas.openxmlformats.org/officeDocument/2006/relationships/hyperlink" Target="http://water.weather.gov/ahps/NOAA_AHPS_Guidelines_Final_2011_v3.pdf" TargetMode="External"/><Relationship Id="rId48" Type="http://schemas.openxmlformats.org/officeDocument/2006/relationships/hyperlink" Target="http://water.weather.gov/ahps/NOAA_AHPS_Guidelines_Final_2011_v3.pdf" TargetMode="External"/><Relationship Id="rId56" Type="http://schemas.openxmlformats.org/officeDocument/2006/relationships/hyperlink" Target="mailto:John.Bollinger@noaa.gov" TargetMode="External"/><Relationship Id="rId8" Type="http://schemas.openxmlformats.org/officeDocument/2006/relationships/hyperlink" Target="http://water.weather.gov/ahps/NOAA_AHPS_Guidelines_Final_2011_v3.pdf" TargetMode="External"/><Relationship Id="rId51" Type="http://schemas.openxmlformats.org/officeDocument/2006/relationships/hyperlink" Target="mailto:kris.lander@noaa.gov" TargetMode="External"/><Relationship Id="rId3" Type="http://schemas.openxmlformats.org/officeDocument/2006/relationships/hyperlink" Target="http://water.weather.gov/ahps/NOAA_AHPS_Guidelines_Final_2011_v3.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blogs.esri.com/Support/blogs/mappingcenter/archive/2009/03/19/How-can-you-tell-what-map-scales-are-shown-for-online-maps_3F00_.aspx" TargetMode="External"/><Relationship Id="rId1" Type="http://schemas.openxmlformats.org/officeDocument/2006/relationships/hyperlink" Target="http://www.ngs.noaa.gov/cgi-bin/VERTCON/vert_con.prl"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hyperlink" Target="http://water.weather.gov/ahps2/hydrograph.php?wfo=dvn&amp;gage=iowi4" TargetMode="External"/><Relationship Id="rId2" Type="http://schemas.openxmlformats.org/officeDocument/2006/relationships/hyperlink" Target="http://waterdata.usgs.gov/ia/nwis/nwismap/?site_no=05454500&amp;agency_cd=USGS" TargetMode="External"/><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hyperlink" Target="http://waterdata.usgs.gov/nwisweb/data/ratings/base/USGS.XXXXXXXX.base.rdb" TargetMode="External"/><Relationship Id="rId7" Type="http://schemas.openxmlformats.org/officeDocument/2006/relationships/drawing" Target="../drawings/drawing3.xml"/><Relationship Id="rId2" Type="http://schemas.openxmlformats.org/officeDocument/2006/relationships/hyperlink" Target="http://waterdata.usgs.gov/nwisweb/data/ratings/corr/USGS.XXXXXXXX.corr.rdb&#160;" TargetMode="External"/><Relationship Id="rId1" Type="http://schemas.openxmlformats.org/officeDocument/2006/relationships/hyperlink" Target="http://waterdata.usgs.gov/nwisweb/data/ratings/exsa/USGS.XXXXXXXX.exsa.rdb" TargetMode="External"/><Relationship Id="rId6" Type="http://schemas.openxmlformats.org/officeDocument/2006/relationships/hyperlink" Target="http://edd.msc.fema.gov/edd/" TargetMode="External"/><Relationship Id="rId5" Type="http://schemas.openxmlformats.org/officeDocument/2006/relationships/hyperlink" Target="http://water.weather.gov/ahps2/hydrograph_to_xml.php?gage=mtzi3&amp;output=xml" TargetMode="External"/><Relationship Id="rId4" Type="http://schemas.openxmlformats.org/officeDocument/2006/relationships/hyperlink" Target="http://waterdata.usgs.gov/nwisweb/cgi-src/get_ratings?site_no=XXXXXXXX" TargetMode="Externa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hyperlink" Target="mailto:LS@22%20ft" TargetMode="External"/><Relationship Id="rId7" Type="http://schemas.openxmlformats.org/officeDocument/2006/relationships/hyperlink" Target="mailto:LS@20%20ft" TargetMode="External"/><Relationship Id="rId2" Type="http://schemas.openxmlformats.org/officeDocument/2006/relationships/hyperlink" Target="mailto:LS@22%20ft" TargetMode="External"/><Relationship Id="rId1" Type="http://schemas.openxmlformats.org/officeDocument/2006/relationships/printerSettings" Target="../printerSettings/printerSettings9.bin"/><Relationship Id="rId6" Type="http://schemas.openxmlformats.org/officeDocument/2006/relationships/hyperlink" Target="mailto:LS@22%20ft" TargetMode="External"/><Relationship Id="rId5" Type="http://schemas.openxmlformats.org/officeDocument/2006/relationships/hyperlink" Target="mailto:LS@21ft" TargetMode="External"/><Relationship Id="rId4" Type="http://schemas.openxmlformats.org/officeDocument/2006/relationships/hyperlink" Target="mailto:LS@20%20ft" TargetMode="External"/><Relationship Id="rId9"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sheetPr codeName="Sheet1"/>
  <dimension ref="A1:AD554"/>
  <sheetViews>
    <sheetView tabSelected="1" zoomScale="80" zoomScaleNormal="80" workbookViewId="0">
      <selection activeCell="F1" sqref="F1"/>
    </sheetView>
  </sheetViews>
  <sheetFormatPr defaultRowHeight="14.25"/>
  <cols>
    <col min="1" max="1" width="25.140625" style="12" customWidth="1"/>
    <col min="2" max="2" width="20.7109375" style="13" customWidth="1"/>
    <col min="3" max="3" width="42.7109375" style="14" customWidth="1"/>
    <col min="4" max="4" width="38.140625" style="13" customWidth="1"/>
    <col min="5" max="5" width="12.28515625" style="12" customWidth="1"/>
    <col min="6" max="6" width="34.5703125" style="13" customWidth="1"/>
    <col min="7" max="8" width="5.7109375" style="15" customWidth="1"/>
    <col min="9" max="11" width="5.7109375" style="13" customWidth="1"/>
    <col min="12" max="12" width="6.28515625" style="13" customWidth="1"/>
    <col min="13" max="15" width="5.7109375" style="15" customWidth="1"/>
    <col min="16" max="16" width="5.7109375" style="13" customWidth="1"/>
    <col min="17" max="17" width="5.7109375" style="15" customWidth="1"/>
    <col min="18" max="16384" width="9.140625" style="13"/>
  </cols>
  <sheetData>
    <row r="1" spans="1:30" s="45" customFormat="1" ht="30.75" customHeight="1" thickBot="1">
      <c r="A1" s="385" t="s">
        <v>531</v>
      </c>
      <c r="B1" s="385"/>
      <c r="C1" s="385"/>
      <c r="D1" s="385"/>
      <c r="E1" s="386"/>
      <c r="F1" s="387"/>
      <c r="G1" s="107"/>
      <c r="H1" s="108"/>
      <c r="I1" s="107" t="s">
        <v>843</v>
      </c>
      <c r="J1" s="109"/>
      <c r="K1" s="109"/>
      <c r="L1" s="107"/>
      <c r="M1" s="108"/>
      <c r="N1" s="108"/>
      <c r="O1" s="108"/>
      <c r="P1" s="109"/>
      <c r="Q1" s="108"/>
      <c r="R1" s="109"/>
      <c r="S1" s="109"/>
    </row>
    <row r="2" spans="1:30" s="58" customFormat="1" ht="19.5" thickTop="1" thickBot="1">
      <c r="A2" s="384"/>
      <c r="B2" s="67"/>
      <c r="C2" s="67"/>
      <c r="D2" s="67"/>
      <c r="E2" s="68"/>
      <c r="F2" s="16"/>
      <c r="G2" s="69"/>
      <c r="H2" s="69"/>
      <c r="I2" s="16"/>
      <c r="J2" s="16"/>
      <c r="K2" s="16"/>
      <c r="L2" s="16"/>
      <c r="M2" s="69"/>
      <c r="N2" s="69"/>
      <c r="O2" s="69"/>
      <c r="P2" s="16"/>
      <c r="Q2" s="69"/>
      <c r="R2" s="16"/>
      <c r="S2" s="16"/>
    </row>
    <row r="3" spans="1:30" ht="15">
      <c r="A3" s="391" t="s">
        <v>530</v>
      </c>
      <c r="B3" s="92"/>
      <c r="C3" s="98"/>
      <c r="D3" s="76"/>
      <c r="E3" s="78" t="s">
        <v>87</v>
      </c>
      <c r="F3" s="168" t="s">
        <v>573</v>
      </c>
      <c r="G3" s="93"/>
      <c r="H3" s="69"/>
      <c r="I3" s="415" t="s">
        <v>529</v>
      </c>
      <c r="J3" s="416"/>
      <c r="K3" s="417"/>
      <c r="L3" s="573"/>
      <c r="M3" s="574"/>
      <c r="N3" s="574"/>
      <c r="O3" s="574"/>
      <c r="P3" s="574"/>
      <c r="Q3" s="574"/>
      <c r="R3" s="575"/>
      <c r="S3" s="16"/>
      <c r="X3" s="389"/>
    </row>
    <row r="4" spans="1:30" ht="14.25" customHeight="1">
      <c r="A4" s="63" t="s">
        <v>20</v>
      </c>
      <c r="B4" s="599" t="s">
        <v>844</v>
      </c>
      <c r="C4" s="600"/>
      <c r="D4" s="60" t="s">
        <v>374</v>
      </c>
      <c r="E4" s="556">
        <v>22</v>
      </c>
      <c r="F4" s="557">
        <f t="shared" ref="F4:F8" si="0">$F$10+E4</f>
        <v>770.46</v>
      </c>
      <c r="G4" s="382"/>
      <c r="H4" s="69"/>
      <c r="I4" s="567" t="s">
        <v>3323</v>
      </c>
      <c r="J4" s="568"/>
      <c r="K4" s="568"/>
      <c r="L4" s="568"/>
      <c r="M4" s="568"/>
      <c r="N4" s="568"/>
      <c r="O4" s="568"/>
      <c r="P4" s="568"/>
      <c r="Q4" s="568"/>
      <c r="R4" s="569"/>
      <c r="S4" s="16"/>
      <c r="X4" s="389"/>
    </row>
    <row r="5" spans="1:30" ht="14.25" customHeight="1" thickBot="1">
      <c r="A5" s="63" t="s">
        <v>21</v>
      </c>
      <c r="B5" s="597" t="s">
        <v>845</v>
      </c>
      <c r="C5" s="598"/>
      <c r="D5" s="60" t="s">
        <v>3</v>
      </c>
      <c r="E5" s="288">
        <v>19</v>
      </c>
      <c r="F5" s="75">
        <f t="shared" si="0"/>
        <v>767.46</v>
      </c>
      <c r="G5" s="382"/>
      <c r="H5" s="69"/>
      <c r="I5" s="570"/>
      <c r="J5" s="571"/>
      <c r="K5" s="571"/>
      <c r="L5" s="571"/>
      <c r="M5" s="571"/>
      <c r="N5" s="571"/>
      <c r="O5" s="571"/>
      <c r="P5" s="571"/>
      <c r="Q5" s="571"/>
      <c r="R5" s="572"/>
      <c r="S5" s="16"/>
      <c r="X5" s="389"/>
    </row>
    <row r="6" spans="1:30" ht="14.25" customHeight="1" thickBot="1">
      <c r="A6" s="64" t="s">
        <v>316</v>
      </c>
      <c r="B6" s="597" t="s">
        <v>854</v>
      </c>
      <c r="C6" s="598"/>
      <c r="D6" s="60" t="s">
        <v>2</v>
      </c>
      <c r="E6" s="288">
        <v>17</v>
      </c>
      <c r="F6" s="75">
        <f t="shared" si="0"/>
        <v>765.46</v>
      </c>
      <c r="G6" s="382"/>
      <c r="H6" s="69"/>
      <c r="I6" s="16"/>
      <c r="J6" s="16"/>
      <c r="K6" s="16"/>
      <c r="L6" s="16"/>
      <c r="M6" s="69"/>
      <c r="N6" s="69"/>
      <c r="O6" s="69"/>
      <c r="P6" s="16"/>
      <c r="Q6" s="69"/>
      <c r="R6" s="16"/>
      <c r="S6" s="16"/>
      <c r="X6" s="389"/>
    </row>
    <row r="7" spans="1:30" ht="15.75" thickBot="1">
      <c r="A7" s="77" t="s">
        <v>317</v>
      </c>
      <c r="B7" s="597" t="s">
        <v>855</v>
      </c>
      <c r="C7" s="598"/>
      <c r="D7" s="60" t="s">
        <v>1</v>
      </c>
      <c r="E7" s="288">
        <v>14</v>
      </c>
      <c r="F7" s="75">
        <f t="shared" si="0"/>
        <v>762.46</v>
      </c>
      <c r="G7" s="382"/>
      <c r="H7" s="69"/>
      <c r="I7" s="171" t="s">
        <v>236</v>
      </c>
      <c r="J7" s="172"/>
      <c r="K7" s="172"/>
      <c r="L7" s="150"/>
      <c r="M7" s="150"/>
      <c r="N7" s="150"/>
      <c r="O7" s="150"/>
      <c r="P7" s="151"/>
      <c r="Q7" s="151"/>
      <c r="R7" s="152"/>
      <c r="S7" s="16"/>
      <c r="X7" s="389"/>
    </row>
    <row r="8" spans="1:30" ht="15">
      <c r="A8" s="63" t="s">
        <v>574</v>
      </c>
      <c r="B8" s="597" t="s">
        <v>850</v>
      </c>
      <c r="C8" s="603"/>
      <c r="D8" s="60" t="s">
        <v>0</v>
      </c>
      <c r="E8" s="288">
        <v>12</v>
      </c>
      <c r="F8" s="75">
        <f t="shared" si="0"/>
        <v>760.46</v>
      </c>
      <c r="G8" s="382"/>
      <c r="H8" s="69"/>
      <c r="I8" s="296" t="s">
        <v>230</v>
      </c>
      <c r="J8" s="173"/>
      <c r="K8" s="174"/>
      <c r="L8" s="153" t="s">
        <v>226</v>
      </c>
      <c r="M8" s="153"/>
      <c r="N8" s="153"/>
      <c r="O8" s="153"/>
      <c r="P8" s="70"/>
      <c r="Q8" s="70"/>
      <c r="R8" s="154"/>
      <c r="S8" s="16"/>
      <c r="X8" s="389"/>
    </row>
    <row r="9" spans="1:30" ht="15">
      <c r="A9" s="63" t="s">
        <v>35</v>
      </c>
      <c r="B9" s="510" t="s">
        <v>846</v>
      </c>
      <c r="C9" s="504"/>
      <c r="D9" s="60" t="s">
        <v>373</v>
      </c>
      <c r="E9" s="288">
        <v>12</v>
      </c>
      <c r="F9" s="75">
        <f>$F$10+E9</f>
        <v>760.46</v>
      </c>
      <c r="G9" s="382"/>
      <c r="H9" s="69"/>
      <c r="I9" s="155"/>
      <c r="J9" s="156" t="s">
        <v>113</v>
      </c>
      <c r="K9" s="156"/>
      <c r="L9" s="157"/>
      <c r="M9" s="156"/>
      <c r="N9" s="156"/>
      <c r="O9" s="156"/>
      <c r="P9" s="158"/>
      <c r="Q9" s="158"/>
      <c r="R9" s="159"/>
      <c r="S9" s="16"/>
      <c r="X9" s="390"/>
    </row>
    <row r="10" spans="1:30" ht="15">
      <c r="A10" s="63" t="s">
        <v>36</v>
      </c>
      <c r="B10" s="511" t="s">
        <v>847</v>
      </c>
      <c r="C10" s="506"/>
      <c r="D10" s="71" t="s">
        <v>65</v>
      </c>
      <c r="E10" s="509">
        <v>0</v>
      </c>
      <c r="F10" s="170">
        <v>748.46</v>
      </c>
      <c r="G10" s="382"/>
      <c r="H10" s="69"/>
      <c r="I10" s="297" t="s">
        <v>229</v>
      </c>
      <c r="J10" s="175"/>
      <c r="K10" s="176"/>
      <c r="L10" s="160" t="s">
        <v>227</v>
      </c>
      <c r="M10" s="160"/>
      <c r="N10" s="160"/>
      <c r="O10" s="160"/>
      <c r="P10" s="74"/>
      <c r="Q10" s="74"/>
      <c r="R10" s="161"/>
      <c r="S10" s="16"/>
      <c r="X10" s="390"/>
    </row>
    <row r="11" spans="1:30">
      <c r="A11" s="63" t="s">
        <v>67</v>
      </c>
      <c r="B11" s="505" t="s">
        <v>848</v>
      </c>
      <c r="C11" s="506"/>
      <c r="D11" s="60" t="s">
        <v>15</v>
      </c>
      <c r="E11" s="383">
        <v>1</v>
      </c>
      <c r="F11" s="72"/>
      <c r="G11" s="21"/>
      <c r="H11" s="69"/>
      <c r="I11" s="162"/>
      <c r="J11" s="153" t="s">
        <v>114</v>
      </c>
      <c r="K11" s="156"/>
      <c r="L11" s="157"/>
      <c r="M11" s="156"/>
      <c r="N11" s="156"/>
      <c r="O11" s="156"/>
      <c r="P11" s="158"/>
      <c r="Q11" s="158"/>
      <c r="R11" s="159"/>
      <c r="S11" s="16"/>
      <c r="X11" s="390"/>
    </row>
    <row r="12" spans="1:30">
      <c r="A12" s="63" t="s">
        <v>68</v>
      </c>
      <c r="B12" s="507" t="s">
        <v>849</v>
      </c>
      <c r="C12" s="506"/>
      <c r="D12" s="71" t="s">
        <v>19</v>
      </c>
      <c r="E12" s="79">
        <v>-0.51200000000000001</v>
      </c>
      <c r="F12" s="72"/>
      <c r="G12" s="21"/>
      <c r="H12" s="69"/>
      <c r="I12" s="298" t="s">
        <v>383</v>
      </c>
      <c r="J12" s="177"/>
      <c r="K12" s="178"/>
      <c r="L12" s="160" t="s">
        <v>231</v>
      </c>
      <c r="M12" s="160"/>
      <c r="N12" s="160"/>
      <c r="O12" s="160"/>
      <c r="P12" s="74"/>
      <c r="Q12" s="74"/>
      <c r="R12" s="161"/>
      <c r="S12" s="16"/>
    </row>
    <row r="13" spans="1:30">
      <c r="A13" s="64" t="s">
        <v>372</v>
      </c>
      <c r="B13" s="507" t="s">
        <v>3280</v>
      </c>
      <c r="C13" s="506"/>
      <c r="D13" s="61"/>
      <c r="E13" s="66"/>
      <c r="F13" s="72"/>
      <c r="G13" s="21"/>
      <c r="H13" s="69"/>
      <c r="I13" s="162"/>
      <c r="J13" s="153" t="s">
        <v>232</v>
      </c>
      <c r="K13" s="153"/>
      <c r="L13" s="99"/>
      <c r="M13" s="153"/>
      <c r="N13" s="153"/>
      <c r="O13" s="153"/>
      <c r="P13" s="70"/>
      <c r="Q13" s="70"/>
      <c r="R13" s="154"/>
      <c r="S13" s="16"/>
    </row>
    <row r="14" spans="1:30">
      <c r="A14" s="77" t="s">
        <v>371</v>
      </c>
      <c r="B14" s="507" t="s">
        <v>3279</v>
      </c>
      <c r="C14" s="506"/>
      <c r="D14" s="16"/>
      <c r="E14" s="68"/>
      <c r="F14" s="16"/>
      <c r="G14" s="21"/>
      <c r="H14" s="69"/>
      <c r="I14" s="162"/>
      <c r="J14" s="153" t="s">
        <v>115</v>
      </c>
      <c r="K14" s="153"/>
      <c r="L14" s="99"/>
      <c r="M14" s="153"/>
      <c r="N14" s="153"/>
      <c r="O14" s="153"/>
      <c r="P14" s="70"/>
      <c r="Q14" s="70"/>
      <c r="R14" s="154"/>
      <c r="S14" s="16"/>
      <c r="U14" s="15"/>
      <c r="Z14" s="15"/>
      <c r="AA14" s="15"/>
      <c r="AB14" s="15"/>
      <c r="AD14" s="15"/>
    </row>
    <row r="15" spans="1:30" ht="15">
      <c r="A15" s="63" t="s">
        <v>55</v>
      </c>
      <c r="B15" s="507" t="s">
        <v>851</v>
      </c>
      <c r="C15" s="508"/>
      <c r="D15" s="60" t="s">
        <v>381</v>
      </c>
      <c r="E15" s="601" t="s">
        <v>852</v>
      </c>
      <c r="F15" s="602"/>
      <c r="G15" s="382" t="s">
        <v>569</v>
      </c>
      <c r="H15" s="69"/>
      <c r="I15" s="163"/>
      <c r="J15" s="156" t="s">
        <v>116</v>
      </c>
      <c r="K15" s="157"/>
      <c r="L15" s="157"/>
      <c r="M15" s="157"/>
      <c r="N15" s="156"/>
      <c r="O15" s="156"/>
      <c r="P15" s="158"/>
      <c r="Q15" s="158"/>
      <c r="R15" s="159"/>
      <c r="S15" s="16"/>
    </row>
    <row r="16" spans="1:30" ht="15">
      <c r="A16" s="63" t="s">
        <v>572</v>
      </c>
      <c r="B16" s="563" t="s">
        <v>3264</v>
      </c>
      <c r="C16" s="564"/>
      <c r="D16" s="60" t="s">
        <v>382</v>
      </c>
      <c r="E16" s="565" t="s">
        <v>853</v>
      </c>
      <c r="F16" s="566"/>
      <c r="G16" s="382" t="s">
        <v>569</v>
      </c>
      <c r="H16" s="69"/>
      <c r="I16" s="299" t="s">
        <v>228</v>
      </c>
      <c r="J16" s="179"/>
      <c r="K16" s="180"/>
      <c r="L16" s="153" t="s">
        <v>233</v>
      </c>
      <c r="M16" s="153"/>
      <c r="N16" s="153"/>
      <c r="O16" s="153"/>
      <c r="P16" s="70"/>
      <c r="Q16" s="70"/>
      <c r="R16" s="154"/>
      <c r="S16" s="16"/>
    </row>
    <row r="17" spans="1:19" ht="15.75" thickBot="1">
      <c r="A17" s="392"/>
      <c r="B17" s="392" t="s">
        <v>3313</v>
      </c>
      <c r="C17" s="392"/>
      <c r="D17" s="62"/>
      <c r="E17" s="167"/>
      <c r="F17" s="169"/>
      <c r="G17" s="94"/>
      <c r="H17" s="69"/>
      <c r="I17" s="393"/>
      <c r="J17" s="164" t="s">
        <v>234</v>
      </c>
      <c r="K17" s="164"/>
      <c r="L17" s="101"/>
      <c r="M17" s="101"/>
      <c r="N17" s="164"/>
      <c r="O17" s="164"/>
      <c r="P17" s="165"/>
      <c r="Q17" s="165"/>
      <c r="R17" s="166"/>
      <c r="S17" s="16"/>
    </row>
    <row r="18" spans="1:19" ht="15">
      <c r="A18" s="68"/>
      <c r="B18" s="60"/>
      <c r="C18" s="65"/>
      <c r="D18" s="60"/>
      <c r="E18" s="66"/>
      <c r="F18" s="265"/>
      <c r="G18" s="20"/>
      <c r="H18" s="69"/>
      <c r="I18" s="16"/>
      <c r="J18" s="16"/>
      <c r="K18" s="16"/>
      <c r="L18" s="16"/>
      <c r="M18" s="69"/>
      <c r="N18" s="69"/>
      <c r="O18" s="69"/>
      <c r="P18" s="16"/>
      <c r="Q18" s="69"/>
      <c r="R18" s="16"/>
      <c r="S18" s="16"/>
    </row>
    <row r="19" spans="1:19" ht="15" thickBot="1">
      <c r="A19" s="60"/>
      <c r="B19" s="62"/>
      <c r="C19" s="80"/>
      <c r="D19" s="16"/>
      <c r="E19" s="60"/>
      <c r="F19" s="72"/>
      <c r="G19" s="69"/>
      <c r="H19" s="69"/>
      <c r="I19" s="16"/>
      <c r="J19" s="16"/>
      <c r="K19" s="16"/>
      <c r="L19" s="16"/>
      <c r="M19" s="69"/>
      <c r="N19" s="69"/>
      <c r="O19" s="69"/>
      <c r="P19" s="16"/>
      <c r="Q19" s="69"/>
      <c r="R19" s="16"/>
      <c r="S19" s="16"/>
    </row>
    <row r="20" spans="1:19" ht="73.5" thickBot="1">
      <c r="A20" s="594" t="s">
        <v>235</v>
      </c>
      <c r="B20" s="610"/>
      <c r="C20" s="610"/>
      <c r="D20" s="610"/>
      <c r="E20" s="610"/>
      <c r="F20" s="611"/>
      <c r="G20" s="208" t="s">
        <v>158</v>
      </c>
      <c r="H20" s="209" t="s">
        <v>159</v>
      </c>
      <c r="I20" s="210" t="s">
        <v>160</v>
      </c>
      <c r="J20" s="210" t="s">
        <v>161</v>
      </c>
      <c r="K20" s="211" t="s">
        <v>162</v>
      </c>
      <c r="L20" s="212" t="s">
        <v>571</v>
      </c>
      <c r="M20" s="208" t="s">
        <v>158</v>
      </c>
      <c r="N20" s="213" t="s">
        <v>102</v>
      </c>
      <c r="O20" s="214" t="s">
        <v>103</v>
      </c>
      <c r="P20" s="212" t="s">
        <v>163</v>
      </c>
      <c r="Q20" s="215" t="s">
        <v>105</v>
      </c>
      <c r="R20" s="16"/>
      <c r="S20" s="16"/>
    </row>
    <row r="21" spans="1:19">
      <c r="A21" s="110"/>
      <c r="B21" s="111"/>
      <c r="C21" s="190"/>
      <c r="D21" s="112"/>
      <c r="E21" s="113"/>
      <c r="F21" s="114"/>
      <c r="G21" s="118"/>
      <c r="H21" s="205"/>
      <c r="I21" s="205" t="s">
        <v>23</v>
      </c>
      <c r="J21" s="205"/>
      <c r="K21" s="206"/>
      <c r="L21" s="207" t="s">
        <v>23</v>
      </c>
      <c r="M21" s="118"/>
      <c r="N21" s="205" t="s">
        <v>123</v>
      </c>
      <c r="O21" s="206"/>
      <c r="P21" s="207" t="s">
        <v>45</v>
      </c>
      <c r="Q21" s="207" t="s">
        <v>124</v>
      </c>
      <c r="R21" s="16"/>
      <c r="S21" s="16"/>
    </row>
    <row r="22" spans="1:19" ht="15" thickBot="1">
      <c r="A22" s="119" t="s">
        <v>24</v>
      </c>
      <c r="B22" s="120" t="s">
        <v>75</v>
      </c>
      <c r="C22" s="117" t="s">
        <v>17</v>
      </c>
      <c r="D22" s="116" t="s">
        <v>136</v>
      </c>
      <c r="E22" s="116" t="s">
        <v>135</v>
      </c>
      <c r="F22" s="191" t="s">
        <v>214</v>
      </c>
      <c r="G22" s="118"/>
      <c r="H22" s="205"/>
      <c r="I22" s="205"/>
      <c r="J22" s="205"/>
      <c r="K22" s="206"/>
      <c r="L22" s="207" t="s">
        <v>122</v>
      </c>
      <c r="M22" s="118"/>
      <c r="N22" s="205" t="s">
        <v>104</v>
      </c>
      <c r="O22" s="206"/>
      <c r="P22" s="207"/>
      <c r="Q22" s="207"/>
      <c r="R22" s="16"/>
      <c r="S22" s="16"/>
    </row>
    <row r="23" spans="1:19" ht="46.5" customHeight="1">
      <c r="A23" s="615" t="s">
        <v>23</v>
      </c>
      <c r="B23" s="216" t="s">
        <v>158</v>
      </c>
      <c r="C23" s="514" t="s">
        <v>856</v>
      </c>
      <c r="D23" s="513" t="s">
        <v>857</v>
      </c>
      <c r="E23" s="515" t="s">
        <v>858</v>
      </c>
      <c r="F23" s="222" t="s">
        <v>386</v>
      </c>
      <c r="G23" s="228" t="s">
        <v>223</v>
      </c>
      <c r="H23" s="232"/>
      <c r="I23" s="232"/>
      <c r="J23" s="232"/>
      <c r="K23" s="233"/>
      <c r="L23" s="234"/>
      <c r="M23" s="235"/>
      <c r="N23" s="236"/>
      <c r="O23" s="237"/>
      <c r="P23" s="238"/>
      <c r="Q23" s="239"/>
      <c r="R23" s="16"/>
      <c r="S23" s="16"/>
    </row>
    <row r="24" spans="1:19" ht="22.5">
      <c r="A24" s="616"/>
      <c r="B24" s="217" t="s">
        <v>159</v>
      </c>
      <c r="C24" s="291" t="s">
        <v>859</v>
      </c>
      <c r="D24" s="516" t="s">
        <v>860</v>
      </c>
      <c r="E24" s="300" t="s">
        <v>861</v>
      </c>
      <c r="F24" s="223" t="s">
        <v>220</v>
      </c>
      <c r="G24" s="248"/>
      <c r="H24" s="229" t="s">
        <v>223</v>
      </c>
      <c r="I24" s="240"/>
      <c r="J24" s="240"/>
      <c r="K24" s="241"/>
      <c r="L24" s="19"/>
      <c r="M24" s="242"/>
      <c r="N24" s="243"/>
      <c r="O24" s="100"/>
      <c r="P24" s="244"/>
      <c r="Q24" s="245"/>
      <c r="R24" s="16"/>
      <c r="S24" s="16"/>
    </row>
    <row r="25" spans="1:19" ht="22.5">
      <c r="A25" s="616"/>
      <c r="B25" s="217" t="s">
        <v>160</v>
      </c>
      <c r="C25" s="291" t="s">
        <v>867</v>
      </c>
      <c r="D25" s="516" t="s">
        <v>868</v>
      </c>
      <c r="E25" s="300"/>
      <c r="F25" s="224" t="s">
        <v>218</v>
      </c>
      <c r="G25" s="248"/>
      <c r="H25" s="249"/>
      <c r="I25" s="229" t="s">
        <v>223</v>
      </c>
      <c r="J25" s="240"/>
      <c r="K25" s="241"/>
      <c r="L25" s="19"/>
      <c r="M25" s="242"/>
      <c r="N25" s="243"/>
      <c r="O25" s="100"/>
      <c r="P25" s="244"/>
      <c r="Q25" s="245"/>
      <c r="R25" s="16"/>
      <c r="S25" s="16"/>
    </row>
    <row r="26" spans="1:19" ht="22.5">
      <c r="A26" s="616"/>
      <c r="B26" s="217" t="s">
        <v>161</v>
      </c>
      <c r="C26" s="291" t="s">
        <v>862</v>
      </c>
      <c r="D26" s="516" t="s">
        <v>864</v>
      </c>
      <c r="E26" s="300" t="s">
        <v>863</v>
      </c>
      <c r="F26" s="224" t="s">
        <v>221</v>
      </c>
      <c r="G26" s="248"/>
      <c r="H26" s="249"/>
      <c r="I26" s="249"/>
      <c r="J26" s="229" t="s">
        <v>223</v>
      </c>
      <c r="K26" s="241"/>
      <c r="L26" s="19"/>
      <c r="M26" s="242"/>
      <c r="N26" s="243"/>
      <c r="O26" s="100"/>
      <c r="P26" s="244"/>
      <c r="Q26" s="245"/>
      <c r="R26" s="16"/>
      <c r="S26" s="16"/>
    </row>
    <row r="27" spans="1:19" ht="23.25" thickBot="1">
      <c r="A27" s="617"/>
      <c r="B27" s="218" t="s">
        <v>209</v>
      </c>
      <c r="C27" s="292" t="s">
        <v>865</v>
      </c>
      <c r="D27" s="517" t="s">
        <v>866</v>
      </c>
      <c r="E27" s="301"/>
      <c r="F27" s="225" t="s">
        <v>215</v>
      </c>
      <c r="G27" s="250"/>
      <c r="H27" s="251"/>
      <c r="I27" s="251"/>
      <c r="J27" s="251"/>
      <c r="K27" s="230" t="s">
        <v>223</v>
      </c>
      <c r="L27" s="19"/>
      <c r="M27" s="242"/>
      <c r="N27" s="243"/>
      <c r="O27" s="100"/>
      <c r="P27" s="244"/>
      <c r="Q27" s="245"/>
      <c r="R27" s="16"/>
      <c r="S27" s="16"/>
    </row>
    <row r="28" spans="1:19" ht="23.25" thickBot="1">
      <c r="A28" s="181" t="s">
        <v>575</v>
      </c>
      <c r="B28" s="219" t="s">
        <v>555</v>
      </c>
      <c r="C28" s="293" t="s">
        <v>869</v>
      </c>
      <c r="D28" s="518" t="s">
        <v>870</v>
      </c>
      <c r="E28" s="302"/>
      <c r="F28" s="226" t="s">
        <v>556</v>
      </c>
      <c r="G28" s="234"/>
      <c r="H28" s="252"/>
      <c r="I28" s="252"/>
      <c r="J28" s="252"/>
      <c r="K28" s="252"/>
      <c r="L28" s="231" t="s">
        <v>223</v>
      </c>
      <c r="M28" s="242"/>
      <c r="N28" s="243"/>
      <c r="O28" s="246"/>
      <c r="P28" s="244"/>
      <c r="Q28" s="245"/>
      <c r="R28" s="16"/>
      <c r="S28" s="16"/>
    </row>
    <row r="29" spans="1:19" ht="22.5">
      <c r="A29" s="618" t="s">
        <v>210</v>
      </c>
      <c r="B29" s="216" t="s">
        <v>213</v>
      </c>
      <c r="C29" s="290" t="s">
        <v>871</v>
      </c>
      <c r="D29" s="512" t="s">
        <v>872</v>
      </c>
      <c r="E29" s="303" t="s">
        <v>873</v>
      </c>
      <c r="F29" s="227" t="s">
        <v>216</v>
      </c>
      <c r="G29" s="234"/>
      <c r="H29" s="252"/>
      <c r="I29" s="252"/>
      <c r="J29" s="252"/>
      <c r="K29" s="252"/>
      <c r="L29" s="237"/>
      <c r="M29" s="229" t="s">
        <v>223</v>
      </c>
      <c r="N29" s="243"/>
      <c r="O29" s="100"/>
      <c r="P29" s="244"/>
      <c r="Q29" s="245"/>
      <c r="R29" s="16"/>
      <c r="S29" s="16"/>
    </row>
    <row r="30" spans="1:19" ht="22.5">
      <c r="A30" s="616"/>
      <c r="B30" s="217" t="s">
        <v>102</v>
      </c>
      <c r="C30" s="291" t="s">
        <v>4</v>
      </c>
      <c r="D30" s="304"/>
      <c r="E30" s="300"/>
      <c r="F30" s="224" t="s">
        <v>217</v>
      </c>
      <c r="G30" s="248"/>
      <c r="H30" s="249"/>
      <c r="I30" s="249"/>
      <c r="J30" s="249"/>
      <c r="K30" s="249"/>
      <c r="L30" s="255"/>
      <c r="M30" s="255"/>
      <c r="N30" s="229" t="s">
        <v>223</v>
      </c>
      <c r="O30" s="100"/>
      <c r="P30" s="244"/>
      <c r="Q30" s="245"/>
      <c r="R30" s="16"/>
      <c r="S30" s="16"/>
    </row>
    <row r="31" spans="1:19" ht="23.25" thickBot="1">
      <c r="A31" s="617"/>
      <c r="B31" s="220" t="s">
        <v>103</v>
      </c>
      <c r="C31" s="292" t="s">
        <v>4</v>
      </c>
      <c r="D31" s="305"/>
      <c r="E31" s="301"/>
      <c r="F31" s="225" t="s">
        <v>219</v>
      </c>
      <c r="G31" s="19"/>
      <c r="H31" s="95"/>
      <c r="I31" s="95"/>
      <c r="J31" s="95"/>
      <c r="K31" s="95"/>
      <c r="L31" s="100"/>
      <c r="M31" s="100"/>
      <c r="N31" s="100"/>
      <c r="O31" s="230" t="s">
        <v>223</v>
      </c>
      <c r="P31" s="244"/>
      <c r="Q31" s="245"/>
      <c r="R31" s="16"/>
      <c r="S31" s="16"/>
    </row>
    <row r="32" spans="1:19" ht="24" customHeight="1" thickBot="1">
      <c r="A32" s="181" t="s">
        <v>45</v>
      </c>
      <c r="B32" s="221" t="s">
        <v>212</v>
      </c>
      <c r="C32" s="290" t="s">
        <v>871</v>
      </c>
      <c r="D32" s="512" t="s">
        <v>872</v>
      </c>
      <c r="E32" s="303" t="s">
        <v>873</v>
      </c>
      <c r="F32" s="226" t="s">
        <v>387</v>
      </c>
      <c r="G32" s="253"/>
      <c r="H32" s="252"/>
      <c r="I32" s="252"/>
      <c r="J32" s="252"/>
      <c r="K32" s="252"/>
      <c r="L32" s="237"/>
      <c r="M32" s="237"/>
      <c r="N32" s="237"/>
      <c r="O32" s="237"/>
      <c r="P32" s="230" t="s">
        <v>223</v>
      </c>
      <c r="Q32" s="247"/>
      <c r="R32" s="16"/>
      <c r="S32" s="16"/>
    </row>
    <row r="33" spans="1:19" ht="35.25" customHeight="1" thickBot="1">
      <c r="A33" s="181" t="s">
        <v>211</v>
      </c>
      <c r="B33" s="221" t="s">
        <v>105</v>
      </c>
      <c r="C33" s="293" t="s">
        <v>3260</v>
      </c>
      <c r="D33" s="518" t="s">
        <v>3261</v>
      </c>
      <c r="E33" s="302" t="s">
        <v>3262</v>
      </c>
      <c r="F33" s="226" t="s">
        <v>238</v>
      </c>
      <c r="G33" s="253"/>
      <c r="H33" s="254"/>
      <c r="I33" s="254"/>
      <c r="J33" s="254"/>
      <c r="K33" s="254"/>
      <c r="L33" s="256"/>
      <c r="M33" s="256"/>
      <c r="N33" s="256"/>
      <c r="O33" s="256"/>
      <c r="P33" s="254"/>
      <c r="Q33" s="230" t="s">
        <v>223</v>
      </c>
      <c r="R33" s="16"/>
      <c r="S33" s="16"/>
    </row>
    <row r="34" spans="1:19" ht="21" customHeight="1">
      <c r="A34" s="261"/>
      <c r="B34" s="261"/>
      <c r="C34" s="263"/>
      <c r="D34" s="264"/>
      <c r="E34" s="84"/>
      <c r="F34" s="262"/>
      <c r="G34" s="100"/>
      <c r="H34" s="95"/>
      <c r="I34" s="95"/>
      <c r="J34" s="95"/>
      <c r="K34" s="95"/>
      <c r="L34" s="100"/>
      <c r="M34" s="100"/>
      <c r="N34" s="100"/>
      <c r="O34" s="100"/>
      <c r="P34" s="95"/>
      <c r="Q34" s="192"/>
      <c r="R34" s="16"/>
      <c r="S34" s="16"/>
    </row>
    <row r="35" spans="1:19" ht="15" thickBot="1">
      <c r="A35" s="81"/>
      <c r="B35" s="82"/>
      <c r="C35" s="83"/>
      <c r="D35" s="82"/>
      <c r="E35" s="81"/>
      <c r="F35" s="82"/>
      <c r="G35" s="69"/>
      <c r="H35" s="69"/>
      <c r="I35" s="16"/>
      <c r="J35" s="16"/>
      <c r="K35" s="16"/>
      <c r="L35" s="16"/>
      <c r="M35" s="69"/>
      <c r="N35" s="69"/>
      <c r="O35" s="69"/>
      <c r="P35" s="16"/>
      <c r="Q35" s="69"/>
      <c r="R35" s="16"/>
      <c r="S35" s="16"/>
    </row>
    <row r="36" spans="1:19" ht="74.25" customHeight="1" thickBot="1">
      <c r="A36" s="594" t="s">
        <v>64</v>
      </c>
      <c r="B36" s="595"/>
      <c r="C36" s="595"/>
      <c r="D36" s="595"/>
      <c r="E36" s="595"/>
      <c r="F36" s="596"/>
      <c r="G36" s="208" t="s">
        <v>158</v>
      </c>
      <c r="H36" s="213" t="s">
        <v>159</v>
      </c>
      <c r="I36" s="210" t="s">
        <v>160</v>
      </c>
      <c r="J36" s="210" t="s">
        <v>161</v>
      </c>
      <c r="K36" s="211" t="s">
        <v>162</v>
      </c>
      <c r="L36" s="212" t="s">
        <v>571</v>
      </c>
      <c r="M36" s="208" t="s">
        <v>158</v>
      </c>
      <c r="N36" s="213" t="s">
        <v>102</v>
      </c>
      <c r="O36" s="214" t="s">
        <v>103</v>
      </c>
      <c r="P36" s="212" t="s">
        <v>163</v>
      </c>
      <c r="Q36" s="215" t="s">
        <v>105</v>
      </c>
      <c r="R36" s="16"/>
      <c r="S36" s="16"/>
    </row>
    <row r="37" spans="1:19" ht="15">
      <c r="A37" s="121" t="s">
        <v>129</v>
      </c>
      <c r="B37" s="122" t="s">
        <v>121</v>
      </c>
      <c r="C37" s="123" t="s">
        <v>10</v>
      </c>
      <c r="D37" s="122" t="s">
        <v>118</v>
      </c>
      <c r="E37" s="122" t="s">
        <v>139</v>
      </c>
      <c r="F37" s="124" t="s">
        <v>128</v>
      </c>
      <c r="G37" s="115"/>
      <c r="H37" s="205"/>
      <c r="I37" s="205" t="s">
        <v>23</v>
      </c>
      <c r="J37" s="205"/>
      <c r="K37" s="206"/>
      <c r="L37" s="207" t="s">
        <v>23</v>
      </c>
      <c r="M37" s="118"/>
      <c r="N37" s="205" t="s">
        <v>123</v>
      </c>
      <c r="O37" s="206"/>
      <c r="P37" s="207" t="s">
        <v>45</v>
      </c>
      <c r="Q37" s="207" t="s">
        <v>124</v>
      </c>
      <c r="R37" s="16"/>
      <c r="S37" s="16"/>
    </row>
    <row r="38" spans="1:19" ht="15.75" thickBot="1">
      <c r="A38" s="126"/>
      <c r="B38" s="127"/>
      <c r="C38" s="128"/>
      <c r="D38" s="127"/>
      <c r="E38" s="127"/>
      <c r="F38" s="129"/>
      <c r="G38" s="130"/>
      <c r="H38" s="257"/>
      <c r="I38" s="257"/>
      <c r="J38" s="257"/>
      <c r="K38" s="258"/>
      <c r="L38" s="259" t="s">
        <v>122</v>
      </c>
      <c r="M38" s="260"/>
      <c r="N38" s="257" t="s">
        <v>104</v>
      </c>
      <c r="O38" s="258"/>
      <c r="P38" s="259"/>
      <c r="Q38" s="259"/>
      <c r="R38" s="16"/>
      <c r="S38" s="16"/>
    </row>
    <row r="39" spans="1:19" ht="15">
      <c r="A39" s="619" t="s">
        <v>528</v>
      </c>
      <c r="B39" s="620"/>
      <c r="C39" s="620"/>
      <c r="D39" s="620"/>
      <c r="E39" s="620"/>
      <c r="F39" s="620"/>
      <c r="G39" s="620"/>
      <c r="H39" s="620"/>
      <c r="I39" s="620"/>
      <c r="J39" s="620"/>
      <c r="K39" s="620"/>
      <c r="L39" s="620"/>
      <c r="M39" s="620"/>
      <c r="N39" s="620"/>
      <c r="O39" s="620"/>
      <c r="P39" s="620"/>
      <c r="Q39" s="621"/>
      <c r="R39" s="16"/>
      <c r="S39" s="16"/>
    </row>
    <row r="40" spans="1:19" ht="135" customHeight="1">
      <c r="A40" s="6" t="s">
        <v>130</v>
      </c>
      <c r="B40" s="473" t="s">
        <v>388</v>
      </c>
      <c r="C40" s="464" t="s">
        <v>829</v>
      </c>
      <c r="D40" s="185" t="s">
        <v>831</v>
      </c>
      <c r="E40" s="102" t="s">
        <v>62</v>
      </c>
      <c r="F40" s="481" t="s">
        <v>3285</v>
      </c>
      <c r="G40" s="22" t="s">
        <v>109</v>
      </c>
      <c r="H40" s="23" t="s">
        <v>110</v>
      </c>
      <c r="I40" s="23"/>
      <c r="J40" s="23" t="s">
        <v>111</v>
      </c>
      <c r="K40" s="24" t="s">
        <v>111</v>
      </c>
      <c r="L40" s="25"/>
      <c r="M40" s="26" t="s">
        <v>112</v>
      </c>
      <c r="N40" s="23"/>
      <c r="O40" s="27"/>
      <c r="P40" s="28"/>
      <c r="Q40" s="25"/>
      <c r="R40" s="16"/>
      <c r="S40" s="16"/>
    </row>
    <row r="41" spans="1:19" ht="94.5" customHeight="1">
      <c r="A41" s="6" t="s">
        <v>130</v>
      </c>
      <c r="B41" s="474" t="s">
        <v>106</v>
      </c>
      <c r="C41" s="465" t="s">
        <v>237</v>
      </c>
      <c r="D41" s="186" t="s">
        <v>794</v>
      </c>
      <c r="E41" s="104">
        <v>2.1</v>
      </c>
      <c r="F41" s="3"/>
      <c r="G41" s="29" t="s">
        <v>109</v>
      </c>
      <c r="H41" s="30" t="s">
        <v>110</v>
      </c>
      <c r="I41" s="30"/>
      <c r="J41" s="30" t="s">
        <v>111</v>
      </c>
      <c r="K41" s="31"/>
      <c r="L41" s="32"/>
      <c r="M41" s="29" t="s">
        <v>112</v>
      </c>
      <c r="N41" s="30"/>
      <c r="O41" s="31"/>
      <c r="P41" s="33"/>
      <c r="Q41" s="32"/>
      <c r="R41" s="16"/>
      <c r="S41" s="16"/>
    </row>
    <row r="42" spans="1:19" ht="94.5" customHeight="1">
      <c r="A42" s="6" t="s">
        <v>130</v>
      </c>
      <c r="B42" s="474" t="s">
        <v>567</v>
      </c>
      <c r="C42" s="465" t="s">
        <v>568</v>
      </c>
      <c r="D42" s="186" t="s">
        <v>795</v>
      </c>
      <c r="E42" s="105" t="s">
        <v>62</v>
      </c>
      <c r="F42" s="3" t="s">
        <v>3259</v>
      </c>
      <c r="G42" s="29" t="s">
        <v>109</v>
      </c>
      <c r="H42" s="30" t="s">
        <v>110</v>
      </c>
      <c r="I42" s="30"/>
      <c r="J42" s="30" t="s">
        <v>112</v>
      </c>
      <c r="K42" s="31"/>
      <c r="L42" s="32"/>
      <c r="M42" s="29" t="s">
        <v>112</v>
      </c>
      <c r="N42" s="30"/>
      <c r="O42" s="31"/>
      <c r="P42" s="33" t="s">
        <v>111</v>
      </c>
      <c r="Q42" s="32"/>
      <c r="R42" s="16"/>
      <c r="S42" s="16"/>
    </row>
    <row r="43" spans="1:19" ht="93" customHeight="1">
      <c r="A43" s="6" t="s">
        <v>130</v>
      </c>
      <c r="B43" s="474" t="s">
        <v>25</v>
      </c>
      <c r="C43" s="465" t="s">
        <v>22</v>
      </c>
      <c r="D43" s="186" t="s">
        <v>796</v>
      </c>
      <c r="E43" s="105" t="s">
        <v>62</v>
      </c>
      <c r="F43" s="3"/>
      <c r="G43" s="29" t="s">
        <v>109</v>
      </c>
      <c r="H43" s="30" t="s">
        <v>110</v>
      </c>
      <c r="I43" s="30"/>
      <c r="J43" s="30" t="s">
        <v>111</v>
      </c>
      <c r="K43" s="31"/>
      <c r="L43" s="32"/>
      <c r="M43" s="29" t="s">
        <v>112</v>
      </c>
      <c r="N43" s="30"/>
      <c r="O43" s="31"/>
      <c r="P43" s="33"/>
      <c r="Q43" s="32" t="s">
        <v>111</v>
      </c>
      <c r="R43" s="16"/>
      <c r="S43" s="16"/>
    </row>
    <row r="44" spans="1:19" ht="75.75" customHeight="1">
      <c r="A44" s="6" t="s">
        <v>130</v>
      </c>
      <c r="B44" s="474" t="s">
        <v>26</v>
      </c>
      <c r="C44" s="465" t="s">
        <v>27</v>
      </c>
      <c r="D44" s="186" t="s">
        <v>797</v>
      </c>
      <c r="E44" s="105" t="s">
        <v>62</v>
      </c>
      <c r="F44" s="3"/>
      <c r="G44" s="29" t="s">
        <v>109</v>
      </c>
      <c r="H44" s="30" t="s">
        <v>110</v>
      </c>
      <c r="I44" s="30"/>
      <c r="J44" s="30" t="s">
        <v>111</v>
      </c>
      <c r="K44" s="31"/>
      <c r="L44" s="32"/>
      <c r="M44" s="29" t="s">
        <v>112</v>
      </c>
      <c r="N44" s="30"/>
      <c r="O44" s="31"/>
      <c r="P44" s="33"/>
      <c r="Q44" s="32" t="s">
        <v>111</v>
      </c>
      <c r="R44" s="16"/>
      <c r="S44" s="16"/>
    </row>
    <row r="45" spans="1:19" ht="105" customHeight="1">
      <c r="A45" s="6" t="s">
        <v>130</v>
      </c>
      <c r="B45" s="475" t="s">
        <v>414</v>
      </c>
      <c r="C45" s="466" t="s">
        <v>415</v>
      </c>
      <c r="D45" s="187" t="s">
        <v>798</v>
      </c>
      <c r="E45" s="106" t="s">
        <v>62</v>
      </c>
      <c r="F45" s="482"/>
      <c r="G45" s="34" t="s">
        <v>109</v>
      </c>
      <c r="H45" s="35"/>
      <c r="I45" s="35"/>
      <c r="J45" s="35"/>
      <c r="K45" s="36"/>
      <c r="L45" s="37"/>
      <c r="M45" s="34"/>
      <c r="N45" s="35"/>
      <c r="O45" s="36"/>
      <c r="P45" s="38"/>
      <c r="Q45" s="37"/>
      <c r="R45" s="16"/>
      <c r="S45" s="16"/>
    </row>
    <row r="46" spans="1:19" ht="15">
      <c r="A46" s="589" t="s">
        <v>107</v>
      </c>
      <c r="B46" s="590"/>
      <c r="C46" s="590"/>
      <c r="D46" s="590"/>
      <c r="E46" s="590"/>
      <c r="F46" s="590"/>
      <c r="G46" s="590"/>
      <c r="H46" s="590"/>
      <c r="I46" s="590"/>
      <c r="J46" s="590"/>
      <c r="K46" s="590"/>
      <c r="L46" s="590"/>
      <c r="M46" s="590"/>
      <c r="N46" s="590"/>
      <c r="O46" s="590"/>
      <c r="P46" s="590"/>
      <c r="Q46" s="591"/>
      <c r="R46" s="16"/>
      <c r="S46" s="16"/>
    </row>
    <row r="47" spans="1:19" ht="72.75" customHeight="1">
      <c r="A47" s="6" t="s">
        <v>130</v>
      </c>
      <c r="B47" s="473" t="s">
        <v>18</v>
      </c>
      <c r="C47" s="464" t="s">
        <v>138</v>
      </c>
      <c r="D47" s="185" t="s">
        <v>799</v>
      </c>
      <c r="E47" s="182">
        <v>1.5</v>
      </c>
      <c r="F47" s="481"/>
      <c r="G47" s="26" t="s">
        <v>109</v>
      </c>
      <c r="H47" s="23"/>
      <c r="I47" s="23"/>
      <c r="J47" s="23"/>
      <c r="K47" s="27"/>
      <c r="L47" s="25"/>
      <c r="M47" s="26" t="s">
        <v>112</v>
      </c>
      <c r="N47" s="23" t="s">
        <v>112</v>
      </c>
      <c r="O47" s="27" t="s">
        <v>112</v>
      </c>
      <c r="P47" s="28"/>
      <c r="Q47" s="25"/>
      <c r="R47" s="16"/>
      <c r="S47" s="16"/>
    </row>
    <row r="48" spans="1:19" s="54" customFormat="1" ht="53.25" customHeight="1">
      <c r="A48" s="6" t="s">
        <v>130</v>
      </c>
      <c r="B48" s="475" t="s">
        <v>453</v>
      </c>
      <c r="C48" s="466" t="s">
        <v>467</v>
      </c>
      <c r="D48" s="187" t="s">
        <v>800</v>
      </c>
      <c r="E48" s="183" t="s">
        <v>62</v>
      </c>
      <c r="F48" s="483"/>
      <c r="G48" s="321" t="s">
        <v>109</v>
      </c>
      <c r="H48" s="322"/>
      <c r="I48" s="322"/>
      <c r="J48" s="322"/>
      <c r="K48" s="323"/>
      <c r="L48" s="324"/>
      <c r="M48" s="321" t="s">
        <v>112</v>
      </c>
      <c r="N48" s="322" t="s">
        <v>112</v>
      </c>
      <c r="O48" s="323" t="s">
        <v>112</v>
      </c>
      <c r="P48" s="324"/>
      <c r="Q48" s="324"/>
      <c r="R48" s="16"/>
      <c r="S48" s="16"/>
    </row>
    <row r="49" spans="1:19" ht="61.5" customHeight="1">
      <c r="A49" s="6" t="s">
        <v>133</v>
      </c>
      <c r="B49" s="474" t="s">
        <v>119</v>
      </c>
      <c r="C49" s="465" t="s">
        <v>516</v>
      </c>
      <c r="D49" s="186" t="s">
        <v>801</v>
      </c>
      <c r="E49" s="104">
        <v>2.1</v>
      </c>
      <c r="F49" s="484"/>
      <c r="G49" s="29" t="s">
        <v>109</v>
      </c>
      <c r="H49" s="30"/>
      <c r="I49" s="30"/>
      <c r="J49" s="30"/>
      <c r="K49" s="31"/>
      <c r="L49" s="32"/>
      <c r="M49" s="29" t="s">
        <v>110</v>
      </c>
      <c r="N49" s="30"/>
      <c r="O49" s="31"/>
      <c r="P49" s="33"/>
      <c r="Q49" s="32"/>
      <c r="R49" s="16"/>
      <c r="S49" s="16"/>
    </row>
    <row r="50" spans="1:19" ht="45.75" customHeight="1">
      <c r="A50" s="6" t="s">
        <v>130</v>
      </c>
      <c r="B50" s="474" t="s">
        <v>108</v>
      </c>
      <c r="C50" s="465" t="s">
        <v>416</v>
      </c>
      <c r="D50" s="186" t="s">
        <v>802</v>
      </c>
      <c r="E50" s="183" t="s">
        <v>62</v>
      </c>
      <c r="F50" s="484"/>
      <c r="G50" s="29" t="s">
        <v>109</v>
      </c>
      <c r="H50" s="30"/>
      <c r="I50" s="30"/>
      <c r="J50" s="30"/>
      <c r="K50" s="31"/>
      <c r="L50" s="32"/>
      <c r="M50" s="29" t="s">
        <v>110</v>
      </c>
      <c r="N50" s="30"/>
      <c r="O50" s="31"/>
      <c r="P50" s="33"/>
      <c r="Q50" s="32"/>
      <c r="R50" s="16"/>
      <c r="S50" s="16"/>
    </row>
    <row r="51" spans="1:19" ht="82.5" customHeight="1">
      <c r="A51" s="6" t="s">
        <v>130</v>
      </c>
      <c r="B51" s="474" t="s">
        <v>417</v>
      </c>
      <c r="C51" s="465" t="s">
        <v>240</v>
      </c>
      <c r="D51" s="186" t="s">
        <v>803</v>
      </c>
      <c r="E51" s="183" t="s">
        <v>62</v>
      </c>
      <c r="F51" s="3"/>
      <c r="G51" s="29" t="s">
        <v>109</v>
      </c>
      <c r="H51" s="30"/>
      <c r="I51" s="30"/>
      <c r="J51" s="30"/>
      <c r="K51" s="31"/>
      <c r="L51" s="32" t="s">
        <v>111</v>
      </c>
      <c r="M51" s="29" t="s">
        <v>112</v>
      </c>
      <c r="N51" s="30" t="s">
        <v>112</v>
      </c>
      <c r="O51" s="31" t="s">
        <v>112</v>
      </c>
      <c r="P51" s="33"/>
      <c r="Q51" s="32" t="s">
        <v>111</v>
      </c>
      <c r="R51" s="16"/>
      <c r="S51" s="16"/>
    </row>
    <row r="52" spans="1:19" ht="63" customHeight="1">
      <c r="A52" s="6" t="s">
        <v>131</v>
      </c>
      <c r="B52" s="474" t="s">
        <v>239</v>
      </c>
      <c r="C52" s="465" t="s">
        <v>557</v>
      </c>
      <c r="D52" s="186" t="s">
        <v>804</v>
      </c>
      <c r="E52" s="103">
        <v>2.5</v>
      </c>
      <c r="F52" s="3" t="s">
        <v>3258</v>
      </c>
      <c r="G52" s="29" t="s">
        <v>109</v>
      </c>
      <c r="H52" s="30"/>
      <c r="I52" s="30"/>
      <c r="J52" s="30"/>
      <c r="K52" s="31"/>
      <c r="L52" s="32" t="s">
        <v>110</v>
      </c>
      <c r="M52" s="29"/>
      <c r="N52" s="30"/>
      <c r="O52" s="31"/>
      <c r="P52" s="33"/>
      <c r="Q52" s="32" t="s">
        <v>110</v>
      </c>
      <c r="R52" s="16"/>
      <c r="S52" s="16"/>
    </row>
    <row r="53" spans="1:19" ht="90.75" customHeight="1">
      <c r="A53" s="6" t="s">
        <v>133</v>
      </c>
      <c r="B53" s="474" t="s">
        <v>241</v>
      </c>
      <c r="C53" s="465" t="s">
        <v>222</v>
      </c>
      <c r="D53" s="186" t="s">
        <v>805</v>
      </c>
      <c r="E53" s="103" t="s">
        <v>120</v>
      </c>
      <c r="F53" s="3"/>
      <c r="G53" s="29" t="s">
        <v>109</v>
      </c>
      <c r="H53" s="30"/>
      <c r="I53" s="30"/>
      <c r="J53" s="30"/>
      <c r="K53" s="31"/>
      <c r="L53" s="32"/>
      <c r="M53" s="29" t="s">
        <v>110</v>
      </c>
      <c r="N53" s="30" t="s">
        <v>111</v>
      </c>
      <c r="O53" s="31" t="s">
        <v>111</v>
      </c>
      <c r="P53" s="33"/>
      <c r="Q53" s="32" t="s">
        <v>110</v>
      </c>
      <c r="R53" s="16"/>
      <c r="S53" s="16"/>
    </row>
    <row r="54" spans="1:19" ht="118.5" customHeight="1">
      <c r="A54" s="6" t="s">
        <v>130</v>
      </c>
      <c r="B54" s="474" t="s">
        <v>418</v>
      </c>
      <c r="C54" s="465" t="s">
        <v>419</v>
      </c>
      <c r="D54" s="186" t="s">
        <v>827</v>
      </c>
      <c r="E54" s="105" t="s">
        <v>62</v>
      </c>
      <c r="F54" s="3" t="s">
        <v>3263</v>
      </c>
      <c r="G54" s="29" t="s">
        <v>109</v>
      </c>
      <c r="H54" s="30" t="s">
        <v>110</v>
      </c>
      <c r="I54" s="30"/>
      <c r="J54" s="30"/>
      <c r="K54" s="31"/>
      <c r="L54" s="32"/>
      <c r="M54" s="29" t="s">
        <v>112</v>
      </c>
      <c r="N54" s="30" t="s">
        <v>112</v>
      </c>
      <c r="O54" s="31" t="s">
        <v>112</v>
      </c>
      <c r="P54" s="33"/>
      <c r="Q54" s="32" t="s">
        <v>111</v>
      </c>
      <c r="R54" s="16"/>
      <c r="S54" s="16"/>
    </row>
    <row r="55" spans="1:19" ht="150.75" customHeight="1">
      <c r="A55" s="6" t="s">
        <v>130</v>
      </c>
      <c r="B55" s="474" t="s">
        <v>459</v>
      </c>
      <c r="C55" s="465" t="s">
        <v>566</v>
      </c>
      <c r="D55" s="186" t="s">
        <v>789</v>
      </c>
      <c r="E55" s="183" t="s">
        <v>62</v>
      </c>
      <c r="F55" s="3"/>
      <c r="G55" s="29" t="s">
        <v>111</v>
      </c>
      <c r="H55" s="30" t="s">
        <v>111</v>
      </c>
      <c r="I55" s="30"/>
      <c r="J55" s="30" t="s">
        <v>111</v>
      </c>
      <c r="K55" s="31"/>
      <c r="L55" s="32"/>
      <c r="M55" s="29" t="s">
        <v>109</v>
      </c>
      <c r="N55" s="30" t="s">
        <v>110</v>
      </c>
      <c r="O55" s="31" t="s">
        <v>110</v>
      </c>
      <c r="P55" s="33"/>
      <c r="Q55" s="32" t="s">
        <v>111</v>
      </c>
      <c r="R55" s="16"/>
      <c r="S55" s="16"/>
    </row>
    <row r="56" spans="1:19" ht="81.75" customHeight="1">
      <c r="A56" s="6" t="s">
        <v>130</v>
      </c>
      <c r="B56" s="474" t="s">
        <v>605</v>
      </c>
      <c r="C56" s="465" t="s">
        <v>33</v>
      </c>
      <c r="D56" s="186" t="s">
        <v>420</v>
      </c>
      <c r="E56" s="105" t="s">
        <v>62</v>
      </c>
      <c r="F56" s="3"/>
      <c r="G56" s="29" t="s">
        <v>111</v>
      </c>
      <c r="H56" s="30" t="s">
        <v>111</v>
      </c>
      <c r="I56" s="30"/>
      <c r="J56" s="30"/>
      <c r="K56" s="31"/>
      <c r="L56" s="32"/>
      <c r="M56" s="29" t="s">
        <v>109</v>
      </c>
      <c r="N56" s="30" t="s">
        <v>110</v>
      </c>
      <c r="O56" s="31" t="s">
        <v>110</v>
      </c>
      <c r="P56" s="33"/>
      <c r="Q56" s="32" t="s">
        <v>111</v>
      </c>
      <c r="R56" s="16"/>
      <c r="S56" s="16"/>
    </row>
    <row r="57" spans="1:19" ht="90.75" customHeight="1">
      <c r="A57" s="6" t="s">
        <v>130</v>
      </c>
      <c r="B57" s="474" t="s">
        <v>98</v>
      </c>
      <c r="C57" s="465" t="s">
        <v>389</v>
      </c>
      <c r="D57" s="186" t="s">
        <v>806</v>
      </c>
      <c r="E57" s="104" t="s">
        <v>63</v>
      </c>
      <c r="F57" s="3" t="s">
        <v>3284</v>
      </c>
      <c r="G57" s="29" t="s">
        <v>110</v>
      </c>
      <c r="H57" s="30" t="s">
        <v>111</v>
      </c>
      <c r="I57" s="30" t="s">
        <v>111</v>
      </c>
      <c r="J57" s="30" t="s">
        <v>111</v>
      </c>
      <c r="K57" s="31" t="s">
        <v>112</v>
      </c>
      <c r="L57" s="32"/>
      <c r="M57" s="29" t="s">
        <v>109</v>
      </c>
      <c r="N57" s="30" t="s">
        <v>110</v>
      </c>
      <c r="O57" s="31"/>
      <c r="P57" s="33"/>
      <c r="Q57" s="32"/>
      <c r="R57" s="16"/>
      <c r="S57" s="16"/>
    </row>
    <row r="58" spans="1:19" ht="136.5" customHeight="1">
      <c r="A58" s="6" t="s">
        <v>130</v>
      </c>
      <c r="B58" s="474" t="s">
        <v>125</v>
      </c>
      <c r="C58" s="466" t="s">
        <v>615</v>
      </c>
      <c r="D58" s="467" t="s">
        <v>807</v>
      </c>
      <c r="E58" s="184" t="s">
        <v>58</v>
      </c>
      <c r="F58" s="2"/>
      <c r="G58" s="34" t="s">
        <v>111</v>
      </c>
      <c r="H58" s="35"/>
      <c r="I58" s="35"/>
      <c r="J58" s="35"/>
      <c r="K58" s="36"/>
      <c r="L58" s="37"/>
      <c r="M58" s="34" t="s">
        <v>109</v>
      </c>
      <c r="N58" s="35"/>
      <c r="O58" s="36" t="s">
        <v>110</v>
      </c>
      <c r="P58" s="38"/>
      <c r="Q58" s="37"/>
      <c r="R58" s="16"/>
      <c r="S58" s="16"/>
    </row>
    <row r="59" spans="1:19" ht="15">
      <c r="A59" s="589" t="s">
        <v>97</v>
      </c>
      <c r="B59" s="590"/>
      <c r="C59" s="590"/>
      <c r="D59" s="590"/>
      <c r="E59" s="590"/>
      <c r="F59" s="590"/>
      <c r="G59" s="590"/>
      <c r="H59" s="590"/>
      <c r="I59" s="590"/>
      <c r="J59" s="590"/>
      <c r="K59" s="590"/>
      <c r="L59" s="590"/>
      <c r="M59" s="590"/>
      <c r="N59" s="590"/>
      <c r="O59" s="590"/>
      <c r="P59" s="590"/>
      <c r="Q59" s="591"/>
      <c r="R59" s="16"/>
      <c r="S59" s="16"/>
    </row>
    <row r="60" spans="1:19" ht="193.5" customHeight="1">
      <c r="A60" s="289" t="s">
        <v>130</v>
      </c>
      <c r="B60" s="185" t="s">
        <v>57</v>
      </c>
      <c r="C60" s="464" t="s">
        <v>657</v>
      </c>
      <c r="D60" s="185" t="s">
        <v>808</v>
      </c>
      <c r="E60" s="182" t="s">
        <v>69</v>
      </c>
      <c r="F60" s="485" t="s">
        <v>3283</v>
      </c>
      <c r="G60" s="26" t="s">
        <v>109</v>
      </c>
      <c r="H60" s="23" t="s">
        <v>111</v>
      </c>
      <c r="I60" s="23"/>
      <c r="J60" s="23" t="s">
        <v>111</v>
      </c>
      <c r="K60" s="27"/>
      <c r="L60" s="25"/>
      <c r="M60" s="26" t="s">
        <v>110</v>
      </c>
      <c r="N60" s="23" t="s">
        <v>111</v>
      </c>
      <c r="O60" s="27" t="s">
        <v>110</v>
      </c>
      <c r="P60" s="28"/>
      <c r="Q60" s="25" t="s">
        <v>111</v>
      </c>
      <c r="R60" s="16"/>
      <c r="S60" s="16"/>
    </row>
    <row r="61" spans="1:19" ht="112.5" customHeight="1">
      <c r="A61" s="6" t="s">
        <v>130</v>
      </c>
      <c r="B61" s="186" t="s">
        <v>455</v>
      </c>
      <c r="C61" s="465" t="s">
        <v>565</v>
      </c>
      <c r="D61" s="186" t="s">
        <v>809</v>
      </c>
      <c r="E61" s="104" t="s">
        <v>56</v>
      </c>
      <c r="F61" s="3"/>
      <c r="G61" s="29" t="s">
        <v>109</v>
      </c>
      <c r="H61" s="30" t="s">
        <v>111</v>
      </c>
      <c r="I61" s="30"/>
      <c r="J61" s="30" t="s">
        <v>111</v>
      </c>
      <c r="K61" s="31"/>
      <c r="L61" s="32"/>
      <c r="M61" s="29" t="s">
        <v>111</v>
      </c>
      <c r="N61" s="30" t="s">
        <v>111</v>
      </c>
      <c r="O61" s="31" t="s">
        <v>111</v>
      </c>
      <c r="P61" s="33"/>
      <c r="Q61" s="32" t="s">
        <v>111</v>
      </c>
      <c r="R61" s="16"/>
      <c r="S61" s="16"/>
    </row>
    <row r="62" spans="1:19" ht="106.5" customHeight="1">
      <c r="A62" s="6" t="s">
        <v>130</v>
      </c>
      <c r="B62" s="186" t="s">
        <v>53</v>
      </c>
      <c r="C62" s="465" t="s">
        <v>754</v>
      </c>
      <c r="D62" s="186" t="s">
        <v>811</v>
      </c>
      <c r="E62" s="104" t="s">
        <v>61</v>
      </c>
      <c r="F62" s="3"/>
      <c r="G62" s="29" t="s">
        <v>109</v>
      </c>
      <c r="H62" s="30" t="s">
        <v>110</v>
      </c>
      <c r="I62" s="30"/>
      <c r="J62" s="30"/>
      <c r="K62" s="31"/>
      <c r="L62" s="32"/>
      <c r="M62" s="29" t="s">
        <v>112</v>
      </c>
      <c r="N62" s="30" t="s">
        <v>112</v>
      </c>
      <c r="O62" s="31" t="s">
        <v>112</v>
      </c>
      <c r="P62" s="33" t="s">
        <v>111</v>
      </c>
      <c r="Q62" s="32"/>
      <c r="R62" s="16"/>
      <c r="S62" s="16"/>
    </row>
    <row r="63" spans="1:19" ht="101.25" customHeight="1">
      <c r="A63" s="6" t="s">
        <v>130</v>
      </c>
      <c r="B63" s="186" t="s">
        <v>421</v>
      </c>
      <c r="C63" s="465" t="s">
        <v>126</v>
      </c>
      <c r="D63" s="186" t="s">
        <v>813</v>
      </c>
      <c r="E63" s="104">
        <v>2.1</v>
      </c>
      <c r="F63" s="3" t="s">
        <v>3289</v>
      </c>
      <c r="G63" s="29" t="s">
        <v>109</v>
      </c>
      <c r="H63" s="30" t="s">
        <v>110</v>
      </c>
      <c r="I63" s="30"/>
      <c r="J63" s="30" t="s">
        <v>111</v>
      </c>
      <c r="K63" s="31"/>
      <c r="L63" s="32"/>
      <c r="M63" s="29" t="s">
        <v>111</v>
      </c>
      <c r="N63" s="30" t="s">
        <v>111</v>
      </c>
      <c r="O63" s="31" t="s">
        <v>111</v>
      </c>
      <c r="P63" s="33" t="s">
        <v>111</v>
      </c>
      <c r="Q63" s="32"/>
      <c r="R63" s="16"/>
      <c r="S63" s="16"/>
    </row>
    <row r="64" spans="1:19" ht="94.5" customHeight="1">
      <c r="A64" s="6" t="s">
        <v>130</v>
      </c>
      <c r="B64" s="186" t="s">
        <v>30</v>
      </c>
      <c r="C64" s="465" t="s">
        <v>422</v>
      </c>
      <c r="D64" s="186" t="s">
        <v>812</v>
      </c>
      <c r="E64" s="183" t="s">
        <v>62</v>
      </c>
      <c r="F64" s="3" t="s">
        <v>3286</v>
      </c>
      <c r="G64" s="29" t="s">
        <v>109</v>
      </c>
      <c r="H64" s="30"/>
      <c r="I64" s="30"/>
      <c r="J64" s="30" t="s">
        <v>110</v>
      </c>
      <c r="K64" s="31"/>
      <c r="L64" s="32"/>
      <c r="M64" s="29" t="s">
        <v>111</v>
      </c>
      <c r="N64" s="30" t="s">
        <v>111</v>
      </c>
      <c r="O64" s="31" t="s">
        <v>111</v>
      </c>
      <c r="P64" s="33" t="s">
        <v>111</v>
      </c>
      <c r="Q64" s="32"/>
      <c r="R64" s="16"/>
      <c r="S64" s="16"/>
    </row>
    <row r="65" spans="1:19" ht="122.25" customHeight="1">
      <c r="A65" s="6" t="s">
        <v>130</v>
      </c>
      <c r="B65" s="186" t="s">
        <v>28</v>
      </c>
      <c r="C65" s="465" t="s">
        <v>614</v>
      </c>
      <c r="D65" s="186" t="s">
        <v>613</v>
      </c>
      <c r="E65" s="183" t="s">
        <v>62</v>
      </c>
      <c r="F65" s="3"/>
      <c r="G65" s="29" t="s">
        <v>109</v>
      </c>
      <c r="H65" s="30"/>
      <c r="I65" s="30"/>
      <c r="J65" s="30" t="s">
        <v>111</v>
      </c>
      <c r="K65" s="31"/>
      <c r="L65" s="32"/>
      <c r="M65" s="29" t="s">
        <v>111</v>
      </c>
      <c r="N65" s="30" t="s">
        <v>111</v>
      </c>
      <c r="O65" s="31" t="s">
        <v>111</v>
      </c>
      <c r="P65" s="33" t="s">
        <v>111</v>
      </c>
      <c r="Q65" s="32"/>
      <c r="R65" s="16"/>
      <c r="S65" s="16"/>
    </row>
    <row r="66" spans="1:19" ht="120" customHeight="1">
      <c r="A66" s="6" t="s">
        <v>130</v>
      </c>
      <c r="B66" s="187" t="s">
        <v>460</v>
      </c>
      <c r="C66" s="466" t="s">
        <v>564</v>
      </c>
      <c r="D66" s="187" t="s">
        <v>814</v>
      </c>
      <c r="E66" s="106" t="s">
        <v>62</v>
      </c>
      <c r="F66" s="486" t="s">
        <v>3303</v>
      </c>
      <c r="G66" s="34" t="s">
        <v>109</v>
      </c>
      <c r="H66" s="35" t="s">
        <v>110</v>
      </c>
      <c r="I66" s="35"/>
      <c r="J66" s="35" t="s">
        <v>111</v>
      </c>
      <c r="K66" s="36"/>
      <c r="L66" s="37"/>
      <c r="M66" s="34" t="s">
        <v>110</v>
      </c>
      <c r="N66" s="35" t="s">
        <v>111</v>
      </c>
      <c r="O66" s="36" t="s">
        <v>111</v>
      </c>
      <c r="P66" s="38"/>
      <c r="Q66" s="37" t="s">
        <v>111</v>
      </c>
      <c r="R66" s="16"/>
      <c r="S66" s="16"/>
    </row>
    <row r="67" spans="1:19" ht="15">
      <c r="A67" s="589" t="s">
        <v>94</v>
      </c>
      <c r="B67" s="590"/>
      <c r="C67" s="590"/>
      <c r="D67" s="590"/>
      <c r="E67" s="590"/>
      <c r="F67" s="590"/>
      <c r="G67" s="590"/>
      <c r="H67" s="590"/>
      <c r="I67" s="590"/>
      <c r="J67" s="590"/>
      <c r="K67" s="590"/>
      <c r="L67" s="590"/>
      <c r="M67" s="590"/>
      <c r="N67" s="590"/>
      <c r="O67" s="590"/>
      <c r="P67" s="590"/>
      <c r="Q67" s="591"/>
      <c r="R67" s="16"/>
      <c r="S67" s="16"/>
    </row>
    <row r="68" spans="1:19" ht="85.5" customHeight="1">
      <c r="A68" s="6" t="s">
        <v>130</v>
      </c>
      <c r="B68" s="473" t="s">
        <v>390</v>
      </c>
      <c r="C68" s="464" t="s">
        <v>172</v>
      </c>
      <c r="D68" s="185" t="s">
        <v>612</v>
      </c>
      <c r="E68" s="182" t="s">
        <v>59</v>
      </c>
      <c r="F68" s="485"/>
      <c r="G68" s="26" t="s">
        <v>111</v>
      </c>
      <c r="H68" s="23" t="s">
        <v>111</v>
      </c>
      <c r="I68" s="23"/>
      <c r="J68" s="23"/>
      <c r="K68" s="27"/>
      <c r="L68" s="25"/>
      <c r="M68" s="26" t="s">
        <v>109</v>
      </c>
      <c r="N68" s="23" t="s">
        <v>110</v>
      </c>
      <c r="O68" s="27" t="s">
        <v>110</v>
      </c>
      <c r="P68" s="28"/>
      <c r="Q68" s="25"/>
      <c r="R68" s="16"/>
      <c r="S68" s="16"/>
    </row>
    <row r="69" spans="1:19" ht="93.75" customHeight="1">
      <c r="A69" s="6" t="s">
        <v>130</v>
      </c>
      <c r="B69" s="474" t="s">
        <v>54</v>
      </c>
      <c r="C69" s="465" t="s">
        <v>731</v>
      </c>
      <c r="D69" s="186" t="s">
        <v>563</v>
      </c>
      <c r="E69" s="104" t="s">
        <v>60</v>
      </c>
      <c r="F69" s="3" t="s">
        <v>3290</v>
      </c>
      <c r="G69" s="29" t="s">
        <v>111</v>
      </c>
      <c r="H69" s="30"/>
      <c r="I69" s="30"/>
      <c r="J69" s="30"/>
      <c r="K69" s="31"/>
      <c r="L69" s="32"/>
      <c r="M69" s="29" t="s">
        <v>109</v>
      </c>
      <c r="N69" s="30" t="s">
        <v>110</v>
      </c>
      <c r="O69" s="31" t="s">
        <v>110</v>
      </c>
      <c r="P69" s="33"/>
      <c r="Q69" s="32"/>
      <c r="R69" s="16"/>
      <c r="S69" s="16"/>
    </row>
    <row r="70" spans="1:19" ht="114" customHeight="1">
      <c r="A70" s="6" t="s">
        <v>130</v>
      </c>
      <c r="B70" s="474" t="s">
        <v>182</v>
      </c>
      <c r="C70" s="465" t="s">
        <v>391</v>
      </c>
      <c r="D70" s="186" t="s">
        <v>606</v>
      </c>
      <c r="E70" s="183" t="s">
        <v>62</v>
      </c>
      <c r="F70" s="3"/>
      <c r="G70" s="29" t="s">
        <v>109</v>
      </c>
      <c r="H70" s="30" t="s">
        <v>110</v>
      </c>
      <c r="I70" s="30"/>
      <c r="J70" s="30"/>
      <c r="K70" s="31"/>
      <c r="L70" s="32"/>
      <c r="M70" s="29" t="s">
        <v>110</v>
      </c>
      <c r="N70" s="30" t="s">
        <v>110</v>
      </c>
      <c r="O70" s="31" t="s">
        <v>110</v>
      </c>
      <c r="P70" s="33"/>
      <c r="Q70" s="32" t="s">
        <v>111</v>
      </c>
      <c r="R70" s="16"/>
      <c r="S70" s="16"/>
    </row>
    <row r="71" spans="1:19" ht="45">
      <c r="A71" s="6" t="s">
        <v>130</v>
      </c>
      <c r="B71" s="474" t="s">
        <v>392</v>
      </c>
      <c r="C71" s="465" t="s">
        <v>88</v>
      </c>
      <c r="D71" s="186" t="s">
        <v>815</v>
      </c>
      <c r="E71" s="183" t="s">
        <v>62</v>
      </c>
      <c r="F71" s="3"/>
      <c r="G71" s="29" t="s">
        <v>111</v>
      </c>
      <c r="H71" s="30"/>
      <c r="I71" s="30"/>
      <c r="J71" s="30"/>
      <c r="K71" s="31"/>
      <c r="L71" s="32"/>
      <c r="M71" s="29" t="s">
        <v>109</v>
      </c>
      <c r="N71" s="30" t="s">
        <v>110</v>
      </c>
      <c r="O71" s="31" t="s">
        <v>110</v>
      </c>
      <c r="P71" s="33"/>
      <c r="Q71" s="32"/>
      <c r="R71" s="16"/>
      <c r="S71" s="16"/>
    </row>
    <row r="72" spans="1:19" ht="116.25" customHeight="1">
      <c r="A72" s="6" t="s">
        <v>130</v>
      </c>
      <c r="B72" s="474" t="s">
        <v>73</v>
      </c>
      <c r="C72" s="465" t="s">
        <v>763</v>
      </c>
      <c r="D72" s="186" t="s">
        <v>764</v>
      </c>
      <c r="E72" s="104" t="s">
        <v>60</v>
      </c>
      <c r="F72" s="3"/>
      <c r="G72" s="29" t="s">
        <v>111</v>
      </c>
      <c r="H72" s="30" t="s">
        <v>111</v>
      </c>
      <c r="I72" s="30"/>
      <c r="J72" s="30"/>
      <c r="K72" s="31"/>
      <c r="L72" s="32"/>
      <c r="M72" s="29" t="s">
        <v>109</v>
      </c>
      <c r="N72" s="30" t="s">
        <v>110</v>
      </c>
      <c r="O72" s="31"/>
      <c r="P72" s="33" t="s">
        <v>111</v>
      </c>
      <c r="Q72" s="32" t="s">
        <v>111</v>
      </c>
      <c r="R72" s="16"/>
      <c r="S72" s="16"/>
    </row>
    <row r="73" spans="1:19" ht="64.5" customHeight="1">
      <c r="A73" s="6" t="s">
        <v>130</v>
      </c>
      <c r="B73" s="475" t="s">
        <v>74</v>
      </c>
      <c r="C73" s="466" t="s">
        <v>127</v>
      </c>
      <c r="D73" s="187" t="s">
        <v>594</v>
      </c>
      <c r="E73" s="184" t="s">
        <v>76</v>
      </c>
      <c r="F73" s="486" t="s">
        <v>3281</v>
      </c>
      <c r="G73" s="34" t="s">
        <v>111</v>
      </c>
      <c r="H73" s="35"/>
      <c r="I73" s="35"/>
      <c r="J73" s="35"/>
      <c r="K73" s="36"/>
      <c r="L73" s="37"/>
      <c r="M73" s="34" t="s">
        <v>109</v>
      </c>
      <c r="N73" s="35" t="s">
        <v>111</v>
      </c>
      <c r="O73" s="36" t="s">
        <v>111</v>
      </c>
      <c r="P73" s="38"/>
      <c r="Q73" s="37" t="s">
        <v>111</v>
      </c>
      <c r="R73" s="16"/>
      <c r="S73" s="16"/>
    </row>
    <row r="74" spans="1:19" ht="15">
      <c r="A74" s="589" t="s">
        <v>95</v>
      </c>
      <c r="B74" s="590"/>
      <c r="C74" s="590"/>
      <c r="D74" s="590"/>
      <c r="E74" s="590"/>
      <c r="F74" s="590"/>
      <c r="G74" s="590"/>
      <c r="H74" s="590"/>
      <c r="I74" s="590"/>
      <c r="J74" s="590"/>
      <c r="K74" s="590"/>
      <c r="L74" s="590"/>
      <c r="M74" s="590"/>
      <c r="N74" s="590"/>
      <c r="O74" s="590"/>
      <c r="P74" s="590"/>
      <c r="Q74" s="591"/>
      <c r="R74" s="16"/>
      <c r="S74" s="16"/>
    </row>
    <row r="75" spans="1:19" ht="132.75" customHeight="1">
      <c r="A75" s="6" t="s">
        <v>130</v>
      </c>
      <c r="B75" s="473" t="s">
        <v>591</v>
      </c>
      <c r="C75" s="464" t="s">
        <v>586</v>
      </c>
      <c r="D75" s="185" t="s">
        <v>587</v>
      </c>
      <c r="E75" s="182" t="s">
        <v>58</v>
      </c>
      <c r="F75" s="485" t="s">
        <v>3288</v>
      </c>
      <c r="G75" s="26" t="s">
        <v>111</v>
      </c>
      <c r="H75" s="23"/>
      <c r="I75" s="23"/>
      <c r="J75" s="23"/>
      <c r="K75" s="27"/>
      <c r="L75" s="25"/>
      <c r="M75" s="26" t="s">
        <v>109</v>
      </c>
      <c r="N75" s="23" t="s">
        <v>110</v>
      </c>
      <c r="O75" s="27" t="s">
        <v>110</v>
      </c>
      <c r="P75" s="28"/>
      <c r="Q75" s="25" t="s">
        <v>111</v>
      </c>
      <c r="R75" s="16"/>
      <c r="S75" s="16"/>
    </row>
    <row r="76" spans="1:19" ht="93.75" customHeight="1">
      <c r="A76" s="6" t="s">
        <v>130</v>
      </c>
      <c r="B76" s="474" t="s">
        <v>461</v>
      </c>
      <c r="C76" s="465" t="s">
        <v>423</v>
      </c>
      <c r="D76" s="186" t="s">
        <v>444</v>
      </c>
      <c r="E76" s="104" t="s">
        <v>58</v>
      </c>
      <c r="F76" s="3"/>
      <c r="G76" s="29" t="s">
        <v>111</v>
      </c>
      <c r="H76" s="30"/>
      <c r="I76" s="30"/>
      <c r="J76" s="30"/>
      <c r="K76" s="31"/>
      <c r="L76" s="32"/>
      <c r="M76" s="29" t="s">
        <v>109</v>
      </c>
      <c r="N76" s="30" t="s">
        <v>110</v>
      </c>
      <c r="O76" s="31" t="s">
        <v>110</v>
      </c>
      <c r="P76" s="33"/>
      <c r="Q76" s="32"/>
      <c r="R76" s="16"/>
      <c r="S76" s="16"/>
    </row>
    <row r="77" spans="1:19" ht="60.75" customHeight="1">
      <c r="A77" s="6" t="s">
        <v>130</v>
      </c>
      <c r="B77" s="475" t="s">
        <v>81</v>
      </c>
      <c r="C77" s="466" t="s">
        <v>393</v>
      </c>
      <c r="D77" s="187" t="s">
        <v>593</v>
      </c>
      <c r="E77" s="184">
        <v>3.6</v>
      </c>
      <c r="F77" s="486"/>
      <c r="G77" s="34" t="s">
        <v>111</v>
      </c>
      <c r="H77" s="35"/>
      <c r="I77" s="35"/>
      <c r="J77" s="35"/>
      <c r="K77" s="36"/>
      <c r="L77" s="37"/>
      <c r="M77" s="34" t="s">
        <v>109</v>
      </c>
      <c r="N77" s="35" t="s">
        <v>110</v>
      </c>
      <c r="O77" s="36" t="s">
        <v>110</v>
      </c>
      <c r="P77" s="38"/>
      <c r="Q77" s="37"/>
      <c r="R77" s="16"/>
      <c r="S77" s="16"/>
    </row>
    <row r="78" spans="1:19" ht="15">
      <c r="A78" s="589" t="s">
        <v>29</v>
      </c>
      <c r="B78" s="590"/>
      <c r="C78" s="590"/>
      <c r="D78" s="590"/>
      <c r="E78" s="590"/>
      <c r="F78" s="590"/>
      <c r="G78" s="590"/>
      <c r="H78" s="590"/>
      <c r="I78" s="590"/>
      <c r="J78" s="590"/>
      <c r="K78" s="590"/>
      <c r="L78" s="590"/>
      <c r="M78" s="590"/>
      <c r="N78" s="590"/>
      <c r="O78" s="590"/>
      <c r="P78" s="590"/>
      <c r="Q78" s="591"/>
      <c r="R78" s="16"/>
      <c r="S78" s="16"/>
    </row>
    <row r="79" spans="1:19" ht="109.5" customHeight="1">
      <c r="A79" s="6" t="s">
        <v>130</v>
      </c>
      <c r="B79" s="476" t="s">
        <v>34</v>
      </c>
      <c r="C79" s="468" t="s">
        <v>394</v>
      </c>
      <c r="D79" s="469" t="s">
        <v>452</v>
      </c>
      <c r="E79" s="188" t="s">
        <v>62</v>
      </c>
      <c r="F79" s="487" t="s">
        <v>3287</v>
      </c>
      <c r="G79" s="39" t="s">
        <v>110</v>
      </c>
      <c r="H79" s="55" t="s">
        <v>109</v>
      </c>
      <c r="I79" s="55"/>
      <c r="J79" s="55"/>
      <c r="K79" s="56"/>
      <c r="L79" s="57"/>
      <c r="M79" s="39" t="s">
        <v>110</v>
      </c>
      <c r="N79" s="55" t="s">
        <v>110</v>
      </c>
      <c r="O79" s="56" t="s">
        <v>110</v>
      </c>
      <c r="P79" s="87"/>
      <c r="Q79" s="57" t="s">
        <v>111</v>
      </c>
      <c r="R79" s="16"/>
      <c r="S79" s="16"/>
    </row>
    <row r="80" spans="1:19" ht="15" customHeight="1">
      <c r="A80" s="589" t="s">
        <v>96</v>
      </c>
      <c r="B80" s="590"/>
      <c r="C80" s="590"/>
      <c r="D80" s="590"/>
      <c r="E80" s="590"/>
      <c r="F80" s="590"/>
      <c r="G80" s="590"/>
      <c r="H80" s="590"/>
      <c r="I80" s="590"/>
      <c r="J80" s="590"/>
      <c r="K80" s="590"/>
      <c r="L80" s="590"/>
      <c r="M80" s="590"/>
      <c r="N80" s="590"/>
      <c r="O80" s="590"/>
      <c r="P80" s="590"/>
      <c r="Q80" s="591"/>
      <c r="R80" s="16"/>
      <c r="S80" s="16"/>
    </row>
    <row r="81" spans="1:19" ht="41.25" customHeight="1">
      <c r="A81" s="6" t="s">
        <v>130</v>
      </c>
      <c r="B81" s="474" t="s">
        <v>183</v>
      </c>
      <c r="C81" s="465" t="s">
        <v>503</v>
      </c>
      <c r="D81" s="186" t="s">
        <v>429</v>
      </c>
      <c r="E81" s="104">
        <v>2.1</v>
      </c>
      <c r="F81" s="3"/>
      <c r="G81" s="34" t="s">
        <v>109</v>
      </c>
      <c r="H81" s="35"/>
      <c r="I81" s="35"/>
      <c r="J81" s="35"/>
      <c r="K81" s="36"/>
      <c r="L81" s="37"/>
      <c r="M81" s="34" t="s">
        <v>110</v>
      </c>
      <c r="N81" s="35"/>
      <c r="O81" s="36"/>
      <c r="P81" s="38"/>
      <c r="Q81" s="37"/>
      <c r="R81" s="16"/>
      <c r="S81" s="16"/>
    </row>
    <row r="82" spans="1:19" ht="29.25" customHeight="1">
      <c r="A82" s="6" t="s">
        <v>130</v>
      </c>
      <c r="B82" s="465" t="s">
        <v>426</v>
      </c>
      <c r="C82" s="465" t="s">
        <v>428</v>
      </c>
      <c r="D82" s="186" t="s">
        <v>427</v>
      </c>
      <c r="E82" s="183" t="s">
        <v>62</v>
      </c>
      <c r="F82" s="3"/>
      <c r="G82" s="34" t="s">
        <v>109</v>
      </c>
      <c r="H82" s="35"/>
      <c r="I82" s="35"/>
      <c r="J82" s="35"/>
      <c r="K82" s="36"/>
      <c r="L82" s="37"/>
      <c r="M82" s="34" t="s">
        <v>111</v>
      </c>
      <c r="N82" s="35"/>
      <c r="O82" s="36"/>
      <c r="P82" s="38"/>
      <c r="Q82" s="37"/>
      <c r="R82" s="16"/>
      <c r="S82" s="16"/>
    </row>
    <row r="83" spans="1:19" ht="69.75" customHeight="1" thickBot="1">
      <c r="A83" s="6" t="s">
        <v>130</v>
      </c>
      <c r="B83" s="465" t="s">
        <v>224</v>
      </c>
      <c r="C83" s="465" t="s">
        <v>558</v>
      </c>
      <c r="D83" s="186" t="s">
        <v>816</v>
      </c>
      <c r="E83" s="183" t="s">
        <v>62</v>
      </c>
      <c r="F83" s="3" t="s">
        <v>3282</v>
      </c>
      <c r="G83" s="46" t="s">
        <v>109</v>
      </c>
      <c r="H83" s="47"/>
      <c r="I83" s="47"/>
      <c r="J83" s="47"/>
      <c r="K83" s="48"/>
      <c r="L83" s="49" t="s">
        <v>111</v>
      </c>
      <c r="M83" s="46"/>
      <c r="N83" s="47"/>
      <c r="O83" s="48"/>
      <c r="P83" s="89"/>
      <c r="Q83" s="49"/>
      <c r="R83" s="16"/>
      <c r="S83" s="16"/>
    </row>
    <row r="84" spans="1:19" ht="27.75" customHeight="1" thickBot="1">
      <c r="A84" s="585" t="s">
        <v>490</v>
      </c>
      <c r="B84" s="586"/>
      <c r="C84" s="586"/>
      <c r="D84" s="586"/>
      <c r="E84" s="586"/>
      <c r="F84" s="587"/>
      <c r="G84" s="587"/>
      <c r="H84" s="587"/>
      <c r="I84" s="587"/>
      <c r="J84" s="587"/>
      <c r="K84" s="587"/>
      <c r="L84" s="587"/>
      <c r="M84" s="587"/>
      <c r="N84" s="587"/>
      <c r="O84" s="587"/>
      <c r="P84" s="587"/>
      <c r="Q84" s="588"/>
      <c r="R84" s="16"/>
      <c r="S84" s="16"/>
    </row>
    <row r="85" spans="1:19" ht="15">
      <c r="A85" s="589" t="s">
        <v>491</v>
      </c>
      <c r="B85" s="590"/>
      <c r="C85" s="590"/>
      <c r="D85" s="590"/>
      <c r="E85" s="590"/>
      <c r="F85" s="590"/>
      <c r="G85" s="590"/>
      <c r="H85" s="590"/>
      <c r="I85" s="590"/>
      <c r="J85" s="590"/>
      <c r="K85" s="590"/>
      <c r="L85" s="590"/>
      <c r="M85" s="590"/>
      <c r="N85" s="590"/>
      <c r="O85" s="590"/>
      <c r="P85" s="590"/>
      <c r="Q85" s="591"/>
      <c r="R85" s="16"/>
      <c r="S85" s="16"/>
    </row>
    <row r="86" spans="1:19" ht="75.75" customHeight="1">
      <c r="A86" s="6" t="s">
        <v>130</v>
      </c>
      <c r="B86" s="474" t="s">
        <v>554</v>
      </c>
      <c r="C86" s="465" t="s">
        <v>553</v>
      </c>
      <c r="D86" s="470" t="s">
        <v>601</v>
      </c>
      <c r="E86" s="104">
        <v>3.1</v>
      </c>
      <c r="F86" s="484"/>
      <c r="G86" s="26" t="s">
        <v>111</v>
      </c>
      <c r="H86" s="23"/>
      <c r="I86" s="23"/>
      <c r="J86" s="23"/>
      <c r="K86" s="27"/>
      <c r="L86" s="25"/>
      <c r="M86" s="26" t="s">
        <v>109</v>
      </c>
      <c r="N86" s="23"/>
      <c r="O86" s="27" t="s">
        <v>110</v>
      </c>
      <c r="P86" s="25"/>
      <c r="Q86" s="25"/>
      <c r="R86" s="16"/>
      <c r="S86" s="16"/>
    </row>
    <row r="87" spans="1:19" ht="78.75" customHeight="1">
      <c r="A87" s="6" t="s">
        <v>133</v>
      </c>
      <c r="B87" s="474" t="s">
        <v>561</v>
      </c>
      <c r="C87" s="465" t="s">
        <v>562</v>
      </c>
      <c r="D87" s="470" t="s">
        <v>601</v>
      </c>
      <c r="E87" s="183" t="s">
        <v>62</v>
      </c>
      <c r="F87" s="484"/>
      <c r="G87" s="26" t="s">
        <v>111</v>
      </c>
      <c r="H87" s="23"/>
      <c r="I87" s="23"/>
      <c r="J87" s="23"/>
      <c r="K87" s="27"/>
      <c r="L87" s="25"/>
      <c r="M87" s="26" t="s">
        <v>109</v>
      </c>
      <c r="N87" s="23"/>
      <c r="O87" s="27" t="s">
        <v>110</v>
      </c>
      <c r="P87" s="25"/>
      <c r="Q87" s="25"/>
      <c r="R87" s="16"/>
      <c r="S87" s="16"/>
    </row>
    <row r="88" spans="1:19" ht="75.75" customHeight="1">
      <c r="A88" s="6" t="s">
        <v>130</v>
      </c>
      <c r="B88" s="474" t="s">
        <v>545</v>
      </c>
      <c r="C88" s="465" t="s">
        <v>552</v>
      </c>
      <c r="D88" s="470" t="s">
        <v>602</v>
      </c>
      <c r="E88" s="104">
        <v>3.1</v>
      </c>
      <c r="F88" s="484"/>
      <c r="G88" s="26" t="s">
        <v>111</v>
      </c>
      <c r="H88" s="23"/>
      <c r="I88" s="23"/>
      <c r="J88" s="23"/>
      <c r="K88" s="27"/>
      <c r="L88" s="25"/>
      <c r="M88" s="26" t="s">
        <v>109</v>
      </c>
      <c r="N88" s="23"/>
      <c r="O88" s="27" t="s">
        <v>110</v>
      </c>
      <c r="P88" s="25"/>
      <c r="Q88" s="25"/>
      <c r="R88" s="16"/>
      <c r="S88" s="16"/>
    </row>
    <row r="89" spans="1:19" ht="75.75" customHeight="1">
      <c r="A89" s="6" t="s">
        <v>130</v>
      </c>
      <c r="B89" s="474" t="s">
        <v>546</v>
      </c>
      <c r="C89" s="465" t="s">
        <v>166</v>
      </c>
      <c r="D89" s="470" t="s">
        <v>603</v>
      </c>
      <c r="E89" s="104">
        <v>3.1</v>
      </c>
      <c r="F89" s="484"/>
      <c r="G89" s="26" t="s">
        <v>111</v>
      </c>
      <c r="H89" s="23"/>
      <c r="I89" s="23"/>
      <c r="J89" s="23"/>
      <c r="K89" s="27"/>
      <c r="L89" s="25"/>
      <c r="M89" s="26" t="s">
        <v>109</v>
      </c>
      <c r="N89" s="23"/>
      <c r="O89" s="27" t="s">
        <v>110</v>
      </c>
      <c r="P89" s="25"/>
      <c r="Q89" s="25"/>
      <c r="R89" s="16"/>
      <c r="S89" s="16"/>
    </row>
    <row r="90" spans="1:19" ht="73.5" customHeight="1">
      <c r="A90" s="6" t="s">
        <v>130</v>
      </c>
      <c r="B90" s="474" t="s">
        <v>547</v>
      </c>
      <c r="C90" s="465" t="s">
        <v>493</v>
      </c>
      <c r="D90" s="470" t="s">
        <v>603</v>
      </c>
      <c r="E90" s="104">
        <v>3.1</v>
      </c>
      <c r="F90" s="484"/>
      <c r="G90" s="26" t="s">
        <v>111</v>
      </c>
      <c r="H90" s="23"/>
      <c r="I90" s="23"/>
      <c r="J90" s="23"/>
      <c r="K90" s="27"/>
      <c r="L90" s="25"/>
      <c r="M90" s="26" t="s">
        <v>109</v>
      </c>
      <c r="N90" s="23"/>
      <c r="O90" s="27" t="s">
        <v>110</v>
      </c>
      <c r="P90" s="25"/>
      <c r="Q90" s="25"/>
      <c r="R90" s="16"/>
      <c r="S90" s="16"/>
    </row>
    <row r="91" spans="1:19" ht="74.25" customHeight="1">
      <c r="A91" s="6" t="s">
        <v>130</v>
      </c>
      <c r="B91" s="474" t="s">
        <v>548</v>
      </c>
      <c r="C91" s="465" t="s">
        <v>494</v>
      </c>
      <c r="D91" s="470" t="s">
        <v>603</v>
      </c>
      <c r="E91" s="104">
        <v>3.1</v>
      </c>
      <c r="F91" s="484"/>
      <c r="G91" s="26" t="s">
        <v>111</v>
      </c>
      <c r="H91" s="23"/>
      <c r="I91" s="23"/>
      <c r="J91" s="23"/>
      <c r="K91" s="27"/>
      <c r="L91" s="25"/>
      <c r="M91" s="26" t="s">
        <v>109</v>
      </c>
      <c r="N91" s="23"/>
      <c r="O91" s="27" t="s">
        <v>110</v>
      </c>
      <c r="P91" s="25"/>
      <c r="Q91" s="25"/>
      <c r="R91" s="16"/>
      <c r="S91" s="16"/>
    </row>
    <row r="92" spans="1:19" ht="74.25" customHeight="1">
      <c r="A92" s="6" t="s">
        <v>130</v>
      </c>
      <c r="B92" s="474" t="s">
        <v>549</v>
      </c>
      <c r="C92" s="465" t="s">
        <v>495</v>
      </c>
      <c r="D92" s="470" t="s">
        <v>603</v>
      </c>
      <c r="E92" s="104">
        <v>3.1</v>
      </c>
      <c r="F92" s="484"/>
      <c r="G92" s="26" t="s">
        <v>111</v>
      </c>
      <c r="H92" s="23"/>
      <c r="I92" s="23"/>
      <c r="J92" s="23"/>
      <c r="K92" s="27"/>
      <c r="L92" s="25"/>
      <c r="M92" s="26" t="s">
        <v>109</v>
      </c>
      <c r="N92" s="23"/>
      <c r="O92" s="27" t="s">
        <v>110</v>
      </c>
      <c r="P92" s="25"/>
      <c r="Q92" s="25"/>
      <c r="R92" s="16"/>
      <c r="S92" s="16"/>
    </row>
    <row r="93" spans="1:19" ht="94.5" customHeight="1">
      <c r="A93" s="6" t="s">
        <v>130</v>
      </c>
      <c r="B93" s="474" t="s">
        <v>550</v>
      </c>
      <c r="C93" s="465" t="s">
        <v>440</v>
      </c>
      <c r="D93" s="470" t="s">
        <v>603</v>
      </c>
      <c r="E93" s="104">
        <v>3.1</v>
      </c>
      <c r="F93" s="484"/>
      <c r="G93" s="26" t="s">
        <v>111</v>
      </c>
      <c r="H93" s="23"/>
      <c r="I93" s="23"/>
      <c r="J93" s="23"/>
      <c r="K93" s="27"/>
      <c r="L93" s="25"/>
      <c r="M93" s="26" t="s">
        <v>109</v>
      </c>
      <c r="N93" s="23"/>
      <c r="O93" s="27" t="s">
        <v>110</v>
      </c>
      <c r="P93" s="25"/>
      <c r="Q93" s="25"/>
      <c r="R93" s="16"/>
      <c r="S93" s="16"/>
    </row>
    <row r="94" spans="1:19" ht="78.75" customHeight="1">
      <c r="A94" s="6" t="s">
        <v>133</v>
      </c>
      <c r="B94" s="474" t="s">
        <v>551</v>
      </c>
      <c r="C94" s="465" t="s">
        <v>167</v>
      </c>
      <c r="D94" s="470" t="s">
        <v>603</v>
      </c>
      <c r="E94" s="104">
        <v>3.1</v>
      </c>
      <c r="F94" s="488"/>
      <c r="G94" s="26" t="s">
        <v>111</v>
      </c>
      <c r="H94" s="23"/>
      <c r="I94" s="23"/>
      <c r="J94" s="23"/>
      <c r="K94" s="27"/>
      <c r="L94" s="25"/>
      <c r="M94" s="26" t="s">
        <v>109</v>
      </c>
      <c r="N94" s="23"/>
      <c r="O94" s="27" t="s">
        <v>110</v>
      </c>
      <c r="P94" s="25"/>
      <c r="Q94" s="25"/>
      <c r="R94" s="16"/>
      <c r="S94" s="16"/>
    </row>
    <row r="95" spans="1:19" ht="87.75" customHeight="1">
      <c r="A95" s="6" t="s">
        <v>133</v>
      </c>
      <c r="B95" s="473" t="s">
        <v>720</v>
      </c>
      <c r="C95" s="464" t="s">
        <v>497</v>
      </c>
      <c r="D95" s="185" t="s">
        <v>592</v>
      </c>
      <c r="E95" s="182">
        <v>3.5</v>
      </c>
      <c r="F95" s="485" t="s">
        <v>3291</v>
      </c>
      <c r="G95" s="29" t="s">
        <v>111</v>
      </c>
      <c r="H95" s="30"/>
      <c r="I95" s="30"/>
      <c r="J95" s="30"/>
      <c r="K95" s="31"/>
      <c r="L95" s="32"/>
      <c r="M95" s="29" t="s">
        <v>109</v>
      </c>
      <c r="N95" s="30" t="s">
        <v>110</v>
      </c>
      <c r="O95" s="31" t="s">
        <v>111</v>
      </c>
      <c r="P95" s="32"/>
      <c r="Q95" s="32"/>
      <c r="R95" s="16"/>
      <c r="S95" s="16"/>
    </row>
    <row r="96" spans="1:19" ht="15.75" thickBot="1">
      <c r="A96" s="609"/>
      <c r="B96" s="579"/>
      <c r="C96" s="579"/>
      <c r="D96" s="579"/>
      <c r="E96" s="579"/>
      <c r="F96" s="579"/>
      <c r="G96" s="579"/>
      <c r="H96" s="579"/>
      <c r="I96" s="579"/>
      <c r="J96" s="579"/>
      <c r="K96" s="579"/>
      <c r="L96" s="579"/>
      <c r="M96" s="579"/>
      <c r="N96" s="579"/>
      <c r="O96" s="579"/>
      <c r="P96" s="579"/>
      <c r="Q96" s="580"/>
      <c r="R96" s="16"/>
      <c r="S96" s="16"/>
    </row>
    <row r="97" spans="1:19" ht="15" customHeight="1" thickBot="1">
      <c r="A97" s="134" t="s">
        <v>72</v>
      </c>
      <c r="B97" s="135" t="s">
        <v>5</v>
      </c>
      <c r="C97" s="613" t="s">
        <v>379</v>
      </c>
      <c r="D97" s="593"/>
      <c r="E97" s="593"/>
      <c r="F97" s="614"/>
      <c r="G97" s="40" t="s">
        <v>109</v>
      </c>
      <c r="H97" s="41" t="s">
        <v>112</v>
      </c>
      <c r="I97" s="41" t="s">
        <v>112</v>
      </c>
      <c r="J97" s="41" t="s">
        <v>112</v>
      </c>
      <c r="K97" s="42" t="s">
        <v>112</v>
      </c>
      <c r="L97" s="43" t="s">
        <v>112</v>
      </c>
      <c r="M97" s="40" t="s">
        <v>112</v>
      </c>
      <c r="N97" s="41" t="s">
        <v>112</v>
      </c>
      <c r="O97" s="42" t="s">
        <v>112</v>
      </c>
      <c r="P97" s="43" t="s">
        <v>112</v>
      </c>
      <c r="Q97" s="43" t="s">
        <v>112</v>
      </c>
      <c r="R97" s="16"/>
      <c r="S97" s="16"/>
    </row>
    <row r="98" spans="1:19" ht="15" customHeight="1" thickBot="1">
      <c r="A98" s="5" t="s">
        <v>856</v>
      </c>
      <c r="B98" s="524">
        <v>40794</v>
      </c>
      <c r="C98" s="143"/>
      <c r="D98" s="143"/>
      <c r="E98" s="144"/>
      <c r="F98" s="141"/>
      <c r="G98" s="144"/>
      <c r="H98" s="144"/>
      <c r="I98" s="145"/>
      <c r="J98" s="144"/>
      <c r="K98" s="144"/>
      <c r="L98" s="144"/>
      <c r="M98" s="144"/>
      <c r="N98" s="144"/>
      <c r="O98" s="144"/>
      <c r="P98" s="144"/>
      <c r="Q98" s="146"/>
      <c r="R98" s="16"/>
      <c r="S98" s="16"/>
    </row>
    <row r="99" spans="1:19" ht="15" customHeight="1">
      <c r="A99" s="306"/>
      <c r="B99" s="307"/>
      <c r="C99" s="312"/>
      <c r="D99" s="312"/>
      <c r="E99" s="313"/>
      <c r="F99" s="73"/>
      <c r="G99" s="313"/>
      <c r="H99" s="313"/>
      <c r="I99" s="314"/>
      <c r="J99" s="313"/>
      <c r="K99" s="313"/>
      <c r="L99" s="313"/>
      <c r="M99" s="313"/>
      <c r="N99" s="313"/>
      <c r="O99" s="313"/>
      <c r="P99" s="313"/>
      <c r="Q99" s="313"/>
      <c r="R99" s="16"/>
      <c r="S99" s="16"/>
    </row>
    <row r="100" spans="1:19" ht="21" customHeight="1" thickBot="1">
      <c r="A100" s="81"/>
      <c r="B100" s="82"/>
      <c r="C100" s="83"/>
      <c r="D100" s="82"/>
      <c r="E100" s="81"/>
      <c r="F100" s="82"/>
      <c r="G100" s="20"/>
      <c r="H100" s="20"/>
      <c r="I100" s="73"/>
      <c r="J100" s="20"/>
      <c r="K100" s="20"/>
      <c r="L100" s="20"/>
      <c r="M100" s="20"/>
      <c r="N100" s="20"/>
      <c r="O100" s="20"/>
      <c r="P100" s="20"/>
      <c r="Q100" s="20"/>
      <c r="R100" s="16"/>
      <c r="S100" s="16"/>
    </row>
    <row r="101" spans="1:19" ht="73.5" thickBot="1">
      <c r="A101" s="594" t="s">
        <v>86</v>
      </c>
      <c r="B101" s="595"/>
      <c r="C101" s="595"/>
      <c r="D101" s="595"/>
      <c r="E101" s="595"/>
      <c r="F101" s="596"/>
      <c r="G101" s="208" t="s">
        <v>158</v>
      </c>
      <c r="H101" s="213" t="s">
        <v>159</v>
      </c>
      <c r="I101" s="210" t="s">
        <v>160</v>
      </c>
      <c r="J101" s="210" t="s">
        <v>161</v>
      </c>
      <c r="K101" s="211" t="s">
        <v>162</v>
      </c>
      <c r="L101" s="212" t="s">
        <v>571</v>
      </c>
      <c r="M101" s="208" t="s">
        <v>158</v>
      </c>
      <c r="N101" s="213" t="s">
        <v>102</v>
      </c>
      <c r="O101" s="214" t="s">
        <v>103</v>
      </c>
      <c r="P101" s="212" t="s">
        <v>163</v>
      </c>
      <c r="Q101" s="215" t="s">
        <v>105</v>
      </c>
      <c r="R101" s="16"/>
      <c r="S101" s="16"/>
    </row>
    <row r="102" spans="1:19" ht="15">
      <c r="A102" s="121" t="s">
        <v>129</v>
      </c>
      <c r="B102" s="122" t="s">
        <v>121</v>
      </c>
      <c r="C102" s="123" t="s">
        <v>10</v>
      </c>
      <c r="D102" s="122" t="s">
        <v>118</v>
      </c>
      <c r="E102" s="122" t="s">
        <v>139</v>
      </c>
      <c r="F102" s="124" t="s">
        <v>128</v>
      </c>
      <c r="G102" s="115"/>
      <c r="H102" s="205"/>
      <c r="I102" s="205" t="s">
        <v>23</v>
      </c>
      <c r="J102" s="205"/>
      <c r="K102" s="206"/>
      <c r="L102" s="207" t="s">
        <v>23</v>
      </c>
      <c r="M102" s="118"/>
      <c r="N102" s="205" t="s">
        <v>123</v>
      </c>
      <c r="O102" s="206"/>
      <c r="P102" s="207" t="s">
        <v>45</v>
      </c>
      <c r="Q102" s="207" t="s">
        <v>124</v>
      </c>
      <c r="R102" s="16"/>
      <c r="S102" s="16"/>
    </row>
    <row r="103" spans="1:19" ht="15.75" thickBot="1">
      <c r="A103" s="126"/>
      <c r="B103" s="127"/>
      <c r="C103" s="128"/>
      <c r="D103" s="127"/>
      <c r="E103" s="127"/>
      <c r="F103" s="129"/>
      <c r="G103" s="130"/>
      <c r="H103" s="257"/>
      <c r="I103" s="257"/>
      <c r="J103" s="257"/>
      <c r="K103" s="258"/>
      <c r="L103" s="259" t="s">
        <v>122</v>
      </c>
      <c r="M103" s="260"/>
      <c r="N103" s="257" t="s">
        <v>104</v>
      </c>
      <c r="O103" s="258"/>
      <c r="P103" s="259"/>
      <c r="Q103" s="259"/>
      <c r="R103" s="16"/>
      <c r="S103" s="16"/>
    </row>
    <row r="104" spans="1:19" ht="15">
      <c r="A104" s="606" t="s">
        <v>820</v>
      </c>
      <c r="B104" s="607"/>
      <c r="C104" s="607"/>
      <c r="D104" s="607"/>
      <c r="E104" s="607"/>
      <c r="F104" s="607"/>
      <c r="G104" s="317"/>
      <c r="H104" s="317"/>
      <c r="I104" s="317"/>
      <c r="J104" s="317"/>
      <c r="K104" s="317"/>
      <c r="L104" s="318"/>
      <c r="M104" s="317"/>
      <c r="N104" s="318"/>
      <c r="O104" s="317"/>
      <c r="P104" s="317"/>
      <c r="Q104" s="319"/>
      <c r="R104" s="16"/>
      <c r="S104" s="16"/>
    </row>
    <row r="105" spans="1:19" s="54" customFormat="1" ht="81" customHeight="1" thickBot="1">
      <c r="A105" s="6" t="s">
        <v>133</v>
      </c>
      <c r="B105" s="474" t="s">
        <v>822</v>
      </c>
      <c r="C105" s="465" t="s">
        <v>823</v>
      </c>
      <c r="D105" s="186" t="s">
        <v>735</v>
      </c>
      <c r="E105" s="183" t="s">
        <v>62</v>
      </c>
      <c r="F105" s="490"/>
      <c r="G105" s="50" t="s">
        <v>109</v>
      </c>
      <c r="H105" s="51"/>
      <c r="I105" s="51"/>
      <c r="J105" s="51"/>
      <c r="K105" s="52"/>
      <c r="L105" s="53"/>
      <c r="M105" s="50" t="s">
        <v>112</v>
      </c>
      <c r="N105" s="51" t="s">
        <v>112</v>
      </c>
      <c r="O105" s="52"/>
      <c r="P105" s="53"/>
      <c r="Q105" s="53"/>
      <c r="R105" s="16"/>
      <c r="S105" s="16"/>
    </row>
    <row r="106" spans="1:19" ht="15">
      <c r="A106" s="606" t="s">
        <v>732</v>
      </c>
      <c r="B106" s="607"/>
      <c r="C106" s="607"/>
      <c r="D106" s="607"/>
      <c r="E106" s="607"/>
      <c r="F106" s="607"/>
      <c r="G106" s="607"/>
      <c r="H106" s="607"/>
      <c r="I106" s="607"/>
      <c r="J106" s="607"/>
      <c r="K106" s="607"/>
      <c r="L106" s="607"/>
      <c r="M106" s="607"/>
      <c r="N106" s="607"/>
      <c r="O106" s="607"/>
      <c r="P106" s="607"/>
      <c r="Q106" s="608"/>
      <c r="R106" s="16"/>
      <c r="S106" s="16"/>
    </row>
    <row r="107" spans="1:19" ht="29.25" customHeight="1">
      <c r="A107" s="6" t="s">
        <v>130</v>
      </c>
      <c r="B107" s="474" t="s">
        <v>462</v>
      </c>
      <c r="C107" s="465" t="s">
        <v>99</v>
      </c>
      <c r="D107" s="186" t="s">
        <v>424</v>
      </c>
      <c r="E107" s="104" t="s">
        <v>165</v>
      </c>
      <c r="F107" s="3" t="s">
        <v>3317</v>
      </c>
      <c r="G107" s="26" t="s">
        <v>111</v>
      </c>
      <c r="H107" s="23"/>
      <c r="I107" s="23" t="s">
        <v>112</v>
      </c>
      <c r="J107" s="23"/>
      <c r="K107" s="27"/>
      <c r="L107" s="25"/>
      <c r="M107" s="26" t="s">
        <v>109</v>
      </c>
      <c r="N107" s="23" t="s">
        <v>110</v>
      </c>
      <c r="O107" s="27" t="s">
        <v>110</v>
      </c>
      <c r="P107" s="25"/>
      <c r="Q107" s="25"/>
      <c r="R107" s="16"/>
      <c r="S107" s="16"/>
    </row>
    <row r="108" spans="1:19" ht="110.25" customHeight="1">
      <c r="A108" s="6" t="s">
        <v>130</v>
      </c>
      <c r="B108" s="474" t="s">
        <v>395</v>
      </c>
      <c r="C108" s="465" t="s">
        <v>761</v>
      </c>
      <c r="D108" s="186" t="s">
        <v>762</v>
      </c>
      <c r="E108" s="104" t="s">
        <v>59</v>
      </c>
      <c r="F108" s="3" t="s">
        <v>3316</v>
      </c>
      <c r="G108" s="29" t="s">
        <v>111</v>
      </c>
      <c r="H108" s="30"/>
      <c r="I108" s="30" t="s">
        <v>112</v>
      </c>
      <c r="J108" s="30"/>
      <c r="K108" s="31"/>
      <c r="L108" s="32"/>
      <c r="M108" s="29" t="s">
        <v>109</v>
      </c>
      <c r="N108" s="30" t="s">
        <v>110</v>
      </c>
      <c r="O108" s="31" t="s">
        <v>110</v>
      </c>
      <c r="P108" s="32"/>
      <c r="Q108" s="32"/>
      <c r="R108" s="16"/>
      <c r="S108" s="16"/>
    </row>
    <row r="109" spans="1:19" ht="58.5" customHeight="1">
      <c r="A109" s="6" t="s">
        <v>130</v>
      </c>
      <c r="B109" s="474" t="s">
        <v>463</v>
      </c>
      <c r="C109" s="465" t="s">
        <v>396</v>
      </c>
      <c r="D109" s="186" t="s">
        <v>424</v>
      </c>
      <c r="E109" s="183" t="s">
        <v>62</v>
      </c>
      <c r="F109" s="545" t="s">
        <v>3331</v>
      </c>
      <c r="G109" s="29" t="s">
        <v>111</v>
      </c>
      <c r="H109" s="30"/>
      <c r="I109" s="30" t="s">
        <v>112</v>
      </c>
      <c r="J109" s="30"/>
      <c r="K109" s="31"/>
      <c r="L109" s="32"/>
      <c r="M109" s="29" t="s">
        <v>109</v>
      </c>
      <c r="N109" s="30" t="s">
        <v>110</v>
      </c>
      <c r="O109" s="31"/>
      <c r="P109" s="32"/>
      <c r="Q109" s="32"/>
      <c r="R109" s="16"/>
      <c r="S109" s="16"/>
    </row>
    <row r="110" spans="1:19" ht="56.25">
      <c r="A110" s="6" t="s">
        <v>130</v>
      </c>
      <c r="B110" s="475" t="s">
        <v>77</v>
      </c>
      <c r="C110" s="466" t="s">
        <v>397</v>
      </c>
      <c r="D110" s="186" t="s">
        <v>424</v>
      </c>
      <c r="E110" s="184" t="s">
        <v>164</v>
      </c>
      <c r="F110" s="554"/>
      <c r="G110" s="34" t="s">
        <v>111</v>
      </c>
      <c r="H110" s="35"/>
      <c r="I110" s="35" t="s">
        <v>112</v>
      </c>
      <c r="J110" s="35"/>
      <c r="K110" s="36"/>
      <c r="L110" s="37"/>
      <c r="M110" s="34" t="s">
        <v>109</v>
      </c>
      <c r="N110" s="35" t="s">
        <v>110</v>
      </c>
      <c r="O110" s="36"/>
      <c r="P110" s="37"/>
      <c r="Q110" s="37"/>
      <c r="R110" s="16"/>
      <c r="S110" s="16"/>
    </row>
    <row r="111" spans="1:19" ht="48" customHeight="1">
      <c r="A111" s="6" t="s">
        <v>133</v>
      </c>
      <c r="B111" s="475" t="s">
        <v>375</v>
      </c>
      <c r="C111" s="466" t="s">
        <v>500</v>
      </c>
      <c r="D111" s="186" t="s">
        <v>424</v>
      </c>
      <c r="E111" s="183" t="s">
        <v>62</v>
      </c>
      <c r="F111" s="486" t="s">
        <v>3318</v>
      </c>
      <c r="G111" s="34" t="s">
        <v>111</v>
      </c>
      <c r="H111" s="35"/>
      <c r="I111" s="35" t="s">
        <v>112</v>
      </c>
      <c r="J111" s="35"/>
      <c r="K111" s="36"/>
      <c r="L111" s="37"/>
      <c r="M111" s="34" t="s">
        <v>109</v>
      </c>
      <c r="N111" s="35" t="s">
        <v>110</v>
      </c>
      <c r="O111" s="36"/>
      <c r="P111" s="37"/>
      <c r="Q111" s="37"/>
      <c r="R111" s="16"/>
      <c r="S111" s="16"/>
    </row>
    <row r="112" spans="1:19" ht="15">
      <c r="A112" s="589" t="s">
        <v>733</v>
      </c>
      <c r="B112" s="590"/>
      <c r="C112" s="590"/>
      <c r="D112" s="590"/>
      <c r="E112" s="590"/>
      <c r="F112" s="590"/>
      <c r="G112" s="590"/>
      <c r="H112" s="590"/>
      <c r="I112" s="590"/>
      <c r="J112" s="590"/>
      <c r="K112" s="590"/>
      <c r="L112" s="590"/>
      <c r="M112" s="590"/>
      <c r="N112" s="590"/>
      <c r="O112" s="590"/>
      <c r="P112" s="590"/>
      <c r="Q112" s="591"/>
      <c r="R112" s="16"/>
      <c r="S112" s="16"/>
    </row>
    <row r="113" spans="1:19" ht="22.5">
      <c r="A113" s="6" t="s">
        <v>130</v>
      </c>
      <c r="B113" s="473" t="s">
        <v>71</v>
      </c>
      <c r="C113" s="464" t="s">
        <v>184</v>
      </c>
      <c r="D113" s="186" t="s">
        <v>424</v>
      </c>
      <c r="E113" s="183" t="s">
        <v>62</v>
      </c>
      <c r="F113" s="485" t="s">
        <v>3314</v>
      </c>
      <c r="G113" s="26" t="s">
        <v>111</v>
      </c>
      <c r="H113" s="23"/>
      <c r="I113" s="23" t="s">
        <v>112</v>
      </c>
      <c r="J113" s="23"/>
      <c r="K113" s="27"/>
      <c r="L113" s="25"/>
      <c r="M113" s="26" t="s">
        <v>109</v>
      </c>
      <c r="N113" s="23" t="s">
        <v>110</v>
      </c>
      <c r="O113" s="27"/>
      <c r="P113" s="25"/>
      <c r="Q113" s="25"/>
      <c r="R113" s="16"/>
      <c r="S113" s="16"/>
    </row>
    <row r="114" spans="1:19" ht="33.75">
      <c r="A114" s="6" t="s">
        <v>130</v>
      </c>
      <c r="B114" s="474" t="s">
        <v>841</v>
      </c>
      <c r="C114" s="465" t="s">
        <v>91</v>
      </c>
      <c r="D114" s="186" t="s">
        <v>424</v>
      </c>
      <c r="E114" s="183" t="s">
        <v>62</v>
      </c>
      <c r="F114" s="3" t="s">
        <v>3315</v>
      </c>
      <c r="G114" s="29" t="s">
        <v>111</v>
      </c>
      <c r="H114" s="30"/>
      <c r="I114" s="30" t="s">
        <v>112</v>
      </c>
      <c r="J114" s="30"/>
      <c r="K114" s="31"/>
      <c r="L114" s="32"/>
      <c r="M114" s="29" t="s">
        <v>109</v>
      </c>
      <c r="N114" s="30" t="s">
        <v>110</v>
      </c>
      <c r="O114" s="31"/>
      <c r="P114" s="32"/>
      <c r="Q114" s="32"/>
      <c r="R114" s="16"/>
      <c r="S114" s="16"/>
    </row>
    <row r="115" spans="1:19" ht="22.5">
      <c r="A115" s="6" t="s">
        <v>130</v>
      </c>
      <c r="B115" s="474" t="s">
        <v>464</v>
      </c>
      <c r="C115" s="465" t="s">
        <v>80</v>
      </c>
      <c r="D115" s="186" t="s">
        <v>424</v>
      </c>
      <c r="E115" s="183" t="s">
        <v>62</v>
      </c>
      <c r="F115" s="545" t="s">
        <v>3336</v>
      </c>
      <c r="G115" s="29" t="s">
        <v>111</v>
      </c>
      <c r="H115" s="30"/>
      <c r="I115" s="30" t="s">
        <v>112</v>
      </c>
      <c r="J115" s="30"/>
      <c r="K115" s="31"/>
      <c r="L115" s="32"/>
      <c r="M115" s="29" t="s">
        <v>109</v>
      </c>
      <c r="N115" s="30" t="s">
        <v>110</v>
      </c>
      <c r="O115" s="31"/>
      <c r="P115" s="32"/>
      <c r="Q115" s="32"/>
      <c r="R115" s="16"/>
      <c r="S115" s="16"/>
    </row>
    <row r="116" spans="1:19" ht="22.5">
      <c r="A116" s="6" t="s">
        <v>130</v>
      </c>
      <c r="B116" s="474" t="s">
        <v>78</v>
      </c>
      <c r="C116" s="465" t="s">
        <v>79</v>
      </c>
      <c r="D116" s="186" t="s">
        <v>424</v>
      </c>
      <c r="E116" s="183" t="s">
        <v>62</v>
      </c>
      <c r="F116" s="545" t="s">
        <v>3333</v>
      </c>
      <c r="G116" s="29" t="s">
        <v>111</v>
      </c>
      <c r="H116" s="30"/>
      <c r="I116" s="30" t="s">
        <v>112</v>
      </c>
      <c r="J116" s="30"/>
      <c r="K116" s="31"/>
      <c r="L116" s="32"/>
      <c r="M116" s="29" t="s">
        <v>109</v>
      </c>
      <c r="N116" s="30" t="s">
        <v>110</v>
      </c>
      <c r="O116" s="31"/>
      <c r="P116" s="32"/>
      <c r="Q116" s="32"/>
      <c r="R116" s="16"/>
      <c r="S116" s="16"/>
    </row>
    <row r="117" spans="1:19" ht="78.75">
      <c r="A117" s="6" t="s">
        <v>130</v>
      </c>
      <c r="B117" s="474" t="s">
        <v>824</v>
      </c>
      <c r="C117" s="465" t="s">
        <v>765</v>
      </c>
      <c r="D117" s="186" t="s">
        <v>766</v>
      </c>
      <c r="E117" s="104" t="s">
        <v>60</v>
      </c>
      <c r="F117" s="545" t="s">
        <v>3332</v>
      </c>
      <c r="G117" s="29" t="s">
        <v>111</v>
      </c>
      <c r="H117" s="30"/>
      <c r="I117" s="30" t="s">
        <v>112</v>
      </c>
      <c r="J117" s="30"/>
      <c r="K117" s="31"/>
      <c r="L117" s="32"/>
      <c r="M117" s="29" t="s">
        <v>109</v>
      </c>
      <c r="N117" s="30" t="s">
        <v>110</v>
      </c>
      <c r="O117" s="31"/>
      <c r="P117" s="32"/>
      <c r="Q117" s="32"/>
      <c r="R117" s="16"/>
      <c r="S117" s="16"/>
    </row>
    <row r="118" spans="1:19" ht="147.75" customHeight="1">
      <c r="A118" s="6" t="s">
        <v>130</v>
      </c>
      <c r="B118" s="475" t="s">
        <v>465</v>
      </c>
      <c r="C118" s="466" t="s">
        <v>84</v>
      </c>
      <c r="D118" s="186" t="s">
        <v>424</v>
      </c>
      <c r="E118" s="183" t="s">
        <v>62</v>
      </c>
      <c r="F118" s="486" t="s">
        <v>3335</v>
      </c>
      <c r="G118" s="34" t="s">
        <v>111</v>
      </c>
      <c r="H118" s="35"/>
      <c r="I118" s="35" t="s">
        <v>112</v>
      </c>
      <c r="J118" s="35"/>
      <c r="K118" s="36"/>
      <c r="L118" s="37"/>
      <c r="M118" s="34" t="s">
        <v>109</v>
      </c>
      <c r="N118" s="35" t="s">
        <v>110</v>
      </c>
      <c r="O118" s="36" t="s">
        <v>110</v>
      </c>
      <c r="P118" s="37"/>
      <c r="Q118" s="37"/>
      <c r="R118" s="16"/>
      <c r="S118" s="16"/>
    </row>
    <row r="119" spans="1:19" ht="15">
      <c r="A119" s="589" t="s">
        <v>96</v>
      </c>
      <c r="B119" s="590"/>
      <c r="C119" s="590"/>
      <c r="D119" s="590"/>
      <c r="E119" s="590"/>
      <c r="F119" s="590"/>
      <c r="G119" s="590"/>
      <c r="H119" s="590"/>
      <c r="I119" s="590"/>
      <c r="J119" s="590"/>
      <c r="K119" s="590"/>
      <c r="L119" s="590"/>
      <c r="M119" s="590"/>
      <c r="N119" s="590"/>
      <c r="O119" s="590"/>
      <c r="P119" s="590"/>
      <c r="Q119" s="591"/>
      <c r="R119" s="16"/>
      <c r="S119" s="16"/>
    </row>
    <row r="120" spans="1:19" ht="33.75">
      <c r="A120" s="6" t="s">
        <v>133</v>
      </c>
      <c r="B120" s="474" t="s">
        <v>183</v>
      </c>
      <c r="C120" s="465" t="s">
        <v>504</v>
      </c>
      <c r="D120" s="186" t="s">
        <v>515</v>
      </c>
      <c r="E120" s="104">
        <v>2.1</v>
      </c>
      <c r="F120" s="3"/>
      <c r="G120" s="34" t="s">
        <v>109</v>
      </c>
      <c r="H120" s="35"/>
      <c r="I120" s="35"/>
      <c r="J120" s="35"/>
      <c r="K120" s="36"/>
      <c r="L120" s="37"/>
      <c r="M120" s="34" t="s">
        <v>111</v>
      </c>
      <c r="N120" s="35"/>
      <c r="O120" s="36"/>
      <c r="P120" s="37"/>
      <c r="Q120" s="37"/>
      <c r="R120" s="16"/>
      <c r="S120" s="16"/>
    </row>
    <row r="121" spans="1:19" ht="24.75" customHeight="1">
      <c r="A121" s="6" t="s">
        <v>133</v>
      </c>
      <c r="B121" s="465" t="s">
        <v>426</v>
      </c>
      <c r="C121" s="465" t="s">
        <v>428</v>
      </c>
      <c r="D121" s="186" t="s">
        <v>427</v>
      </c>
      <c r="E121" s="189" t="s">
        <v>62</v>
      </c>
      <c r="F121" s="3"/>
      <c r="G121" s="34" t="s">
        <v>109</v>
      </c>
      <c r="H121" s="35"/>
      <c r="I121" s="35"/>
      <c r="J121" s="35"/>
      <c r="K121" s="36"/>
      <c r="L121" s="37"/>
      <c r="M121" s="34" t="s">
        <v>111</v>
      </c>
      <c r="N121" s="35"/>
      <c r="O121" s="36"/>
      <c r="P121" s="37"/>
      <c r="Q121" s="37"/>
      <c r="R121" s="16"/>
      <c r="S121" s="16"/>
    </row>
    <row r="122" spans="1:19" ht="77.25" customHeight="1" thickBot="1">
      <c r="A122" s="6" t="s">
        <v>133</v>
      </c>
      <c r="B122" s="465" t="s">
        <v>224</v>
      </c>
      <c r="C122" s="465" t="s">
        <v>558</v>
      </c>
      <c r="D122" s="186" t="s">
        <v>225</v>
      </c>
      <c r="E122" s="316" t="s">
        <v>62</v>
      </c>
      <c r="F122" s="3"/>
      <c r="G122" s="46" t="s">
        <v>109</v>
      </c>
      <c r="H122" s="47"/>
      <c r="I122" s="47"/>
      <c r="J122" s="47"/>
      <c r="K122" s="48"/>
      <c r="L122" s="49" t="s">
        <v>111</v>
      </c>
      <c r="M122" s="46"/>
      <c r="N122" s="47"/>
      <c r="O122" s="48"/>
      <c r="P122" s="49"/>
      <c r="Q122" s="49"/>
      <c r="R122" s="16"/>
      <c r="S122" s="16"/>
    </row>
    <row r="123" spans="1:19" ht="27.75" customHeight="1" thickBot="1">
      <c r="A123" s="585" t="s">
        <v>488</v>
      </c>
      <c r="B123" s="586"/>
      <c r="C123" s="586"/>
      <c r="D123" s="586"/>
      <c r="E123" s="586"/>
      <c r="F123" s="587"/>
      <c r="G123" s="587"/>
      <c r="H123" s="587"/>
      <c r="I123" s="587"/>
      <c r="J123" s="587"/>
      <c r="K123" s="587"/>
      <c r="L123" s="587"/>
      <c r="M123" s="587"/>
      <c r="N123" s="587"/>
      <c r="O123" s="587"/>
      <c r="P123" s="587"/>
      <c r="Q123" s="588"/>
      <c r="R123" s="16"/>
      <c r="S123" s="16"/>
    </row>
    <row r="124" spans="1:19" ht="15">
      <c r="A124" s="589" t="s">
        <v>489</v>
      </c>
      <c r="B124" s="590"/>
      <c r="C124" s="590"/>
      <c r="D124" s="590"/>
      <c r="E124" s="590"/>
      <c r="F124" s="590"/>
      <c r="G124" s="590"/>
      <c r="H124" s="590"/>
      <c r="I124" s="590"/>
      <c r="J124" s="590"/>
      <c r="K124" s="590"/>
      <c r="L124" s="590"/>
      <c r="M124" s="590"/>
      <c r="N124" s="590"/>
      <c r="O124" s="590"/>
      <c r="P124" s="590"/>
      <c r="Q124" s="591"/>
      <c r="R124" s="16"/>
      <c r="S124" s="16"/>
    </row>
    <row r="125" spans="1:19" ht="97.5" customHeight="1">
      <c r="A125" s="6" t="s">
        <v>133</v>
      </c>
      <c r="B125" s="473" t="s">
        <v>719</v>
      </c>
      <c r="C125" s="464" t="s">
        <v>466</v>
      </c>
      <c r="D125" s="185" t="s">
        <v>505</v>
      </c>
      <c r="E125" s="182">
        <v>3.5</v>
      </c>
      <c r="F125" s="485"/>
      <c r="G125" s="34" t="s">
        <v>111</v>
      </c>
      <c r="H125" s="35"/>
      <c r="I125" s="30" t="s">
        <v>112</v>
      </c>
      <c r="J125" s="35"/>
      <c r="K125" s="36"/>
      <c r="L125" s="37"/>
      <c r="M125" s="34" t="s">
        <v>109</v>
      </c>
      <c r="N125" s="35" t="s">
        <v>110</v>
      </c>
      <c r="O125" s="36" t="s">
        <v>111</v>
      </c>
      <c r="P125" s="37"/>
      <c r="Q125" s="37"/>
      <c r="R125" s="16"/>
      <c r="S125" s="16"/>
    </row>
    <row r="126" spans="1:19" ht="108.75" customHeight="1">
      <c r="A126" s="6" t="s">
        <v>130</v>
      </c>
      <c r="B126" s="474" t="s">
        <v>502</v>
      </c>
      <c r="C126" s="465" t="s">
        <v>185</v>
      </c>
      <c r="D126" s="470" t="s">
        <v>604</v>
      </c>
      <c r="E126" s="104">
        <v>3.1</v>
      </c>
      <c r="F126" s="484"/>
      <c r="G126" s="34" t="s">
        <v>111</v>
      </c>
      <c r="H126" s="35"/>
      <c r="I126" s="30" t="s">
        <v>112</v>
      </c>
      <c r="J126" s="35"/>
      <c r="K126" s="36"/>
      <c r="L126" s="37"/>
      <c r="M126" s="34" t="s">
        <v>109</v>
      </c>
      <c r="N126" s="35" t="s">
        <v>111</v>
      </c>
      <c r="O126" s="36" t="s">
        <v>110</v>
      </c>
      <c r="P126" s="37"/>
      <c r="Q126" s="37"/>
      <c r="R126" s="16"/>
      <c r="S126" s="16"/>
    </row>
    <row r="127" spans="1:19" ht="108.75" customHeight="1">
      <c r="A127" s="6" t="s">
        <v>133</v>
      </c>
      <c r="B127" s="475" t="s">
        <v>835</v>
      </c>
      <c r="C127" s="466" t="s">
        <v>839</v>
      </c>
      <c r="D127" s="470" t="s">
        <v>604</v>
      </c>
      <c r="E127" s="184"/>
      <c r="F127" s="482" t="s">
        <v>3339</v>
      </c>
      <c r="G127" s="34"/>
      <c r="H127" s="35"/>
      <c r="I127" s="30"/>
      <c r="J127" s="35"/>
      <c r="K127" s="36"/>
      <c r="L127" s="37"/>
      <c r="M127" s="34"/>
      <c r="N127" s="35"/>
      <c r="O127" s="36"/>
      <c r="P127" s="37"/>
      <c r="Q127" s="37"/>
      <c r="R127" s="16"/>
      <c r="S127" s="16"/>
    </row>
    <row r="128" spans="1:19" ht="75.75" customHeight="1">
      <c r="A128" s="6" t="s">
        <v>133</v>
      </c>
      <c r="B128" s="475" t="s">
        <v>826</v>
      </c>
      <c r="C128" s="466" t="s">
        <v>425</v>
      </c>
      <c r="D128" s="471" t="s">
        <v>533</v>
      </c>
      <c r="E128" s="189" t="s">
        <v>62</v>
      </c>
      <c r="F128" s="482" t="s">
        <v>3320</v>
      </c>
      <c r="G128" s="34" t="s">
        <v>111</v>
      </c>
      <c r="H128" s="35"/>
      <c r="I128" s="30" t="s">
        <v>112</v>
      </c>
      <c r="J128" s="35" t="s">
        <v>111</v>
      </c>
      <c r="K128" s="36"/>
      <c r="L128" s="37"/>
      <c r="M128" s="34" t="s">
        <v>109</v>
      </c>
      <c r="N128" s="35" t="s">
        <v>110</v>
      </c>
      <c r="O128" s="36"/>
      <c r="P128" s="37"/>
      <c r="Q128" s="37"/>
      <c r="R128" s="16"/>
      <c r="S128" s="16"/>
    </row>
    <row r="129" spans="1:19" ht="167.25" customHeight="1" thickBot="1">
      <c r="A129" s="6" t="s">
        <v>133</v>
      </c>
      <c r="B129" s="474" t="s">
        <v>818</v>
      </c>
      <c r="C129" s="465" t="s">
        <v>544</v>
      </c>
      <c r="D129" s="186" t="s">
        <v>819</v>
      </c>
      <c r="E129" s="316" t="s">
        <v>62</v>
      </c>
      <c r="F129" s="489" t="s">
        <v>3302</v>
      </c>
      <c r="G129" s="46" t="s">
        <v>111</v>
      </c>
      <c r="H129" s="47" t="s">
        <v>111</v>
      </c>
      <c r="I129" s="47" t="s">
        <v>111</v>
      </c>
      <c r="J129" s="47"/>
      <c r="K129" s="48"/>
      <c r="L129" s="49"/>
      <c r="M129" s="46" t="s">
        <v>109</v>
      </c>
      <c r="N129" s="47" t="s">
        <v>110</v>
      </c>
      <c r="O129" s="48" t="s">
        <v>110</v>
      </c>
      <c r="P129" s="49"/>
      <c r="Q129" s="49" t="s">
        <v>111</v>
      </c>
      <c r="R129" s="16"/>
      <c r="S129" s="16"/>
    </row>
    <row r="130" spans="1:19" ht="15.75" thickBot="1">
      <c r="A130" s="581"/>
      <c r="B130" s="579"/>
      <c r="C130" s="579"/>
      <c r="D130" s="579"/>
      <c r="E130" s="579"/>
      <c r="F130" s="579"/>
      <c r="G130" s="579"/>
      <c r="H130" s="579"/>
      <c r="I130" s="579"/>
      <c r="J130" s="579"/>
      <c r="K130" s="579"/>
      <c r="L130" s="579"/>
      <c r="M130" s="579"/>
      <c r="N130" s="579"/>
      <c r="O130" s="579"/>
      <c r="P130" s="579"/>
      <c r="Q130" s="580"/>
      <c r="R130" s="16"/>
      <c r="S130" s="16"/>
    </row>
    <row r="131" spans="1:19" ht="15" customHeight="1" thickBot="1">
      <c r="A131" s="134" t="s">
        <v>72</v>
      </c>
      <c r="B131" s="135" t="s">
        <v>5</v>
      </c>
      <c r="C131" s="592" t="s">
        <v>445</v>
      </c>
      <c r="D131" s="593"/>
      <c r="E131" s="593"/>
      <c r="F131" s="593"/>
      <c r="G131" s="40" t="s">
        <v>109</v>
      </c>
      <c r="H131" s="41" t="s">
        <v>112</v>
      </c>
      <c r="I131" s="41" t="s">
        <v>112</v>
      </c>
      <c r="J131" s="41" t="s">
        <v>112</v>
      </c>
      <c r="K131" s="42" t="s">
        <v>112</v>
      </c>
      <c r="L131" s="43" t="s">
        <v>112</v>
      </c>
      <c r="M131" s="40" t="s">
        <v>112</v>
      </c>
      <c r="N131" s="41" t="s">
        <v>112</v>
      </c>
      <c r="O131" s="42" t="s">
        <v>112</v>
      </c>
      <c r="P131" s="43" t="s">
        <v>112</v>
      </c>
      <c r="Q131" s="43" t="s">
        <v>112</v>
      </c>
      <c r="R131" s="16"/>
      <c r="S131" s="16"/>
    </row>
    <row r="132" spans="1:19" ht="15" customHeight="1" thickBot="1">
      <c r="A132" s="90" t="s">
        <v>856</v>
      </c>
      <c r="B132" s="555">
        <v>40989</v>
      </c>
      <c r="C132" s="136" t="s">
        <v>376</v>
      </c>
      <c r="D132" s="137"/>
      <c r="E132" s="138"/>
      <c r="F132" s="139"/>
      <c r="G132" s="140"/>
      <c r="H132" s="140"/>
      <c r="I132" s="141"/>
      <c r="J132" s="140"/>
      <c r="K132" s="140"/>
      <c r="L132" s="140"/>
      <c r="M132" s="140"/>
      <c r="N132" s="140"/>
      <c r="O132" s="140"/>
      <c r="P132" s="140"/>
      <c r="Q132" s="142"/>
      <c r="R132" s="16"/>
      <c r="S132" s="16"/>
    </row>
    <row r="133" spans="1:19" ht="15" customHeight="1">
      <c r="A133" s="306"/>
      <c r="B133" s="307"/>
      <c r="C133" s="308"/>
      <c r="D133" s="309"/>
      <c r="E133" s="310"/>
      <c r="F133" s="311"/>
      <c r="G133" s="20"/>
      <c r="H133" s="20"/>
      <c r="I133" s="73"/>
      <c r="J133" s="20"/>
      <c r="K133" s="20"/>
      <c r="L133" s="20"/>
      <c r="M133" s="20"/>
      <c r="N133" s="20"/>
      <c r="O133" s="20"/>
      <c r="P133" s="20"/>
      <c r="Q133" s="20"/>
      <c r="R133" s="16"/>
      <c r="S133" s="16"/>
    </row>
    <row r="134" spans="1:19" ht="15" thickBot="1">
      <c r="A134" s="81"/>
      <c r="B134" s="82"/>
      <c r="C134" s="83"/>
      <c r="D134" s="82"/>
      <c r="E134" s="81"/>
      <c r="F134" s="82"/>
      <c r="G134" s="20"/>
      <c r="H134" s="20"/>
      <c r="I134" s="16"/>
      <c r="J134" s="20"/>
      <c r="K134" s="20"/>
      <c r="L134" s="20"/>
      <c r="M134" s="20"/>
      <c r="N134" s="20"/>
      <c r="O134" s="20"/>
      <c r="P134" s="20"/>
      <c r="Q134" s="20"/>
      <c r="R134" s="16"/>
      <c r="S134" s="16"/>
    </row>
    <row r="135" spans="1:19" ht="73.5" thickBot="1">
      <c r="A135" s="594" t="s">
        <v>9</v>
      </c>
      <c r="B135" s="595"/>
      <c r="C135" s="595"/>
      <c r="D135" s="595"/>
      <c r="E135" s="595"/>
      <c r="F135" s="596"/>
      <c r="G135" s="208" t="s">
        <v>158</v>
      </c>
      <c r="H135" s="213" t="s">
        <v>159</v>
      </c>
      <c r="I135" s="210" t="s">
        <v>160</v>
      </c>
      <c r="J135" s="210" t="s">
        <v>161</v>
      </c>
      <c r="K135" s="211" t="s">
        <v>162</v>
      </c>
      <c r="L135" s="212" t="s">
        <v>571</v>
      </c>
      <c r="M135" s="208" t="s">
        <v>158</v>
      </c>
      <c r="N135" s="213" t="s">
        <v>102</v>
      </c>
      <c r="O135" s="214" t="s">
        <v>103</v>
      </c>
      <c r="P135" s="212" t="s">
        <v>163</v>
      </c>
      <c r="Q135" s="215" t="s">
        <v>105</v>
      </c>
      <c r="R135" s="16"/>
      <c r="S135" s="16"/>
    </row>
    <row r="136" spans="1:19" ht="15">
      <c r="A136" s="121" t="s">
        <v>129</v>
      </c>
      <c r="B136" s="122" t="s">
        <v>121</v>
      </c>
      <c r="C136" s="123" t="s">
        <v>10</v>
      </c>
      <c r="D136" s="122" t="s">
        <v>118</v>
      </c>
      <c r="E136" s="122" t="s">
        <v>139</v>
      </c>
      <c r="F136" s="124" t="s">
        <v>128</v>
      </c>
      <c r="G136" s="115"/>
      <c r="H136" s="205"/>
      <c r="I136" s="205" t="s">
        <v>23</v>
      </c>
      <c r="J136" s="205"/>
      <c r="K136" s="206"/>
      <c r="L136" s="207" t="s">
        <v>23</v>
      </c>
      <c r="M136" s="118"/>
      <c r="N136" s="205" t="s">
        <v>123</v>
      </c>
      <c r="O136" s="206"/>
      <c r="P136" s="207" t="s">
        <v>45</v>
      </c>
      <c r="Q136" s="207" t="s">
        <v>124</v>
      </c>
      <c r="R136" s="16"/>
      <c r="S136" s="16"/>
    </row>
    <row r="137" spans="1:19" ht="15.75" thickBot="1">
      <c r="A137" s="126"/>
      <c r="B137" s="127"/>
      <c r="C137" s="128"/>
      <c r="D137" s="127"/>
      <c r="E137" s="127"/>
      <c r="F137" s="129"/>
      <c r="G137" s="130"/>
      <c r="H137" s="257"/>
      <c r="I137" s="257"/>
      <c r="J137" s="257"/>
      <c r="K137" s="258"/>
      <c r="L137" s="259" t="s">
        <v>122</v>
      </c>
      <c r="M137" s="260"/>
      <c r="N137" s="257" t="s">
        <v>104</v>
      </c>
      <c r="O137" s="258"/>
      <c r="P137" s="259"/>
      <c r="Q137" s="259"/>
      <c r="R137" s="16"/>
      <c r="S137" s="16"/>
    </row>
    <row r="138" spans="1:19" ht="15">
      <c r="A138" s="606" t="s">
        <v>821</v>
      </c>
      <c r="B138" s="607"/>
      <c r="C138" s="607"/>
      <c r="D138" s="607"/>
      <c r="E138" s="607"/>
      <c r="F138" s="607"/>
      <c r="G138" s="317"/>
      <c r="H138" s="317"/>
      <c r="I138" s="317"/>
      <c r="J138" s="317"/>
      <c r="K138" s="317"/>
      <c r="L138" s="318"/>
      <c r="M138" s="317"/>
      <c r="N138" s="318"/>
      <c r="O138" s="317"/>
      <c r="P138" s="317"/>
      <c r="Q138" s="319"/>
      <c r="R138" s="16"/>
      <c r="S138" s="16"/>
    </row>
    <row r="139" spans="1:19" s="54" customFormat="1" ht="81" customHeight="1">
      <c r="A139" s="6" t="s">
        <v>130</v>
      </c>
      <c r="B139" s="474" t="s">
        <v>588</v>
      </c>
      <c r="C139" s="465" t="s">
        <v>589</v>
      </c>
      <c r="D139" s="186" t="s">
        <v>735</v>
      </c>
      <c r="E139" s="183" t="s">
        <v>62</v>
      </c>
      <c r="F139" s="490" t="s">
        <v>3337</v>
      </c>
      <c r="G139" s="50" t="s">
        <v>109</v>
      </c>
      <c r="H139" s="51"/>
      <c r="I139" s="51"/>
      <c r="J139" s="51"/>
      <c r="K139" s="52"/>
      <c r="L139" s="53"/>
      <c r="M139" s="50" t="s">
        <v>112</v>
      </c>
      <c r="N139" s="51"/>
      <c r="O139" s="52" t="s">
        <v>112</v>
      </c>
      <c r="P139" s="53"/>
      <c r="Q139" s="53"/>
      <c r="R139" s="16"/>
      <c r="S139" s="16"/>
    </row>
    <row r="140" spans="1:19" s="54" customFormat="1" ht="98.25" customHeight="1">
      <c r="A140" s="6" t="s">
        <v>130</v>
      </c>
      <c r="B140" s="474" t="s">
        <v>90</v>
      </c>
      <c r="C140" s="465" t="s">
        <v>398</v>
      </c>
      <c r="D140" s="186" t="s">
        <v>734</v>
      </c>
      <c r="E140" s="104">
        <v>3.6</v>
      </c>
      <c r="F140" s="551" t="s">
        <v>851</v>
      </c>
      <c r="G140" s="50" t="s">
        <v>109</v>
      </c>
      <c r="H140" s="51"/>
      <c r="I140" s="51" t="s">
        <v>112</v>
      </c>
      <c r="J140" s="51"/>
      <c r="K140" s="52"/>
      <c r="L140" s="53"/>
      <c r="M140" s="50" t="s">
        <v>112</v>
      </c>
      <c r="N140" s="51"/>
      <c r="O140" s="52" t="s">
        <v>112</v>
      </c>
      <c r="P140" s="53"/>
      <c r="Q140" s="53"/>
      <c r="R140" s="16"/>
      <c r="S140" s="16"/>
    </row>
    <row r="141" spans="1:19" ht="78.75">
      <c r="A141" s="6" t="s">
        <v>130</v>
      </c>
      <c r="B141" s="475" t="s">
        <v>472</v>
      </c>
      <c r="C141" s="466" t="s">
        <v>399</v>
      </c>
      <c r="D141" s="187" t="s">
        <v>446</v>
      </c>
      <c r="E141" s="184">
        <v>3.6</v>
      </c>
      <c r="F141" s="552" t="s">
        <v>3338</v>
      </c>
      <c r="G141" s="34" t="s">
        <v>111</v>
      </c>
      <c r="H141" s="35"/>
      <c r="I141" s="35" t="s">
        <v>112</v>
      </c>
      <c r="J141" s="35"/>
      <c r="K141" s="36"/>
      <c r="L141" s="37"/>
      <c r="M141" s="34" t="s">
        <v>109</v>
      </c>
      <c r="N141" s="35"/>
      <c r="O141" s="36" t="s">
        <v>110</v>
      </c>
      <c r="P141" s="37"/>
      <c r="Q141" s="37"/>
      <c r="R141" s="16"/>
      <c r="S141" s="16"/>
    </row>
    <row r="142" spans="1:19" ht="15">
      <c r="A142" s="589" t="s">
        <v>175</v>
      </c>
      <c r="B142" s="590"/>
      <c r="C142" s="590"/>
      <c r="D142" s="590"/>
      <c r="E142" s="590"/>
      <c r="F142" s="590"/>
      <c r="G142" s="590"/>
      <c r="H142" s="590"/>
      <c r="I142" s="590"/>
      <c r="J142" s="590"/>
      <c r="K142" s="590"/>
      <c r="L142" s="590"/>
      <c r="M142" s="590"/>
      <c r="N142" s="590"/>
      <c r="O142" s="590"/>
      <c r="P142" s="590"/>
      <c r="Q142" s="591"/>
      <c r="R142" s="16"/>
      <c r="S142" s="16"/>
    </row>
    <row r="143" spans="1:19" ht="141" customHeight="1">
      <c r="A143" s="6" t="s">
        <v>131</v>
      </c>
      <c r="B143" s="473" t="s">
        <v>473</v>
      </c>
      <c r="C143" s="464" t="s">
        <v>400</v>
      </c>
      <c r="D143" s="185" t="s">
        <v>441</v>
      </c>
      <c r="E143" s="182">
        <v>3.3</v>
      </c>
      <c r="F143" s="537" t="s">
        <v>3359</v>
      </c>
      <c r="G143" s="26" t="s">
        <v>111</v>
      </c>
      <c r="H143" s="23"/>
      <c r="I143" s="23" t="s">
        <v>112</v>
      </c>
      <c r="J143" s="23"/>
      <c r="K143" s="27"/>
      <c r="L143" s="25"/>
      <c r="M143" s="26" t="s">
        <v>109</v>
      </c>
      <c r="N143" s="23"/>
      <c r="O143" s="27" t="s">
        <v>110</v>
      </c>
      <c r="P143" s="25"/>
      <c r="Q143" s="25"/>
      <c r="R143" s="16"/>
      <c r="S143" s="16"/>
    </row>
    <row r="144" spans="1:19" ht="74.25" customHeight="1">
      <c r="A144" s="6" t="s">
        <v>130</v>
      </c>
      <c r="B144" s="474" t="s">
        <v>474</v>
      </c>
      <c r="C144" s="465" t="s">
        <v>506</v>
      </c>
      <c r="D144" s="185" t="s">
        <v>618</v>
      </c>
      <c r="E144" s="183" t="s">
        <v>62</v>
      </c>
      <c r="F144" s="536" t="s">
        <v>3322</v>
      </c>
      <c r="G144" s="29" t="s">
        <v>111</v>
      </c>
      <c r="H144" s="30"/>
      <c r="I144" s="30" t="s">
        <v>112</v>
      </c>
      <c r="J144" s="30"/>
      <c r="K144" s="31"/>
      <c r="L144" s="32"/>
      <c r="M144" s="29" t="s">
        <v>109</v>
      </c>
      <c r="N144" s="30"/>
      <c r="O144" s="31" t="s">
        <v>110</v>
      </c>
      <c r="P144" s="32"/>
      <c r="Q144" s="32"/>
      <c r="R144" s="16"/>
      <c r="S144" s="16"/>
    </row>
    <row r="145" spans="1:19" ht="68.25" customHeight="1">
      <c r="A145" s="6" t="s">
        <v>131</v>
      </c>
      <c r="B145" s="474" t="s">
        <v>457</v>
      </c>
      <c r="C145" s="465" t="s">
        <v>458</v>
      </c>
      <c r="D145" s="185" t="s">
        <v>441</v>
      </c>
      <c r="E145" s="104" t="s">
        <v>177</v>
      </c>
      <c r="F145" s="536" t="s">
        <v>3351</v>
      </c>
      <c r="G145" s="29" t="s">
        <v>111</v>
      </c>
      <c r="H145" s="30"/>
      <c r="I145" s="30" t="s">
        <v>112</v>
      </c>
      <c r="J145" s="30"/>
      <c r="K145" s="31"/>
      <c r="L145" s="32"/>
      <c r="M145" s="29" t="s">
        <v>109</v>
      </c>
      <c r="N145" s="30"/>
      <c r="O145" s="31" t="s">
        <v>110</v>
      </c>
      <c r="P145" s="32"/>
      <c r="Q145" s="32"/>
      <c r="R145" s="16"/>
      <c r="S145" s="16"/>
    </row>
    <row r="146" spans="1:19" ht="43.5" customHeight="1">
      <c r="A146" s="6" t="s">
        <v>130</v>
      </c>
      <c r="B146" s="474" t="s">
        <v>475</v>
      </c>
      <c r="C146" s="465" t="s">
        <v>176</v>
      </c>
      <c r="D146" s="185" t="s">
        <v>441</v>
      </c>
      <c r="E146" s="183" t="s">
        <v>62</v>
      </c>
      <c r="F146" s="536" t="s">
        <v>3319</v>
      </c>
      <c r="G146" s="29" t="s">
        <v>111</v>
      </c>
      <c r="H146" s="30"/>
      <c r="I146" s="30" t="s">
        <v>112</v>
      </c>
      <c r="J146" s="30"/>
      <c r="K146" s="31"/>
      <c r="L146" s="32"/>
      <c r="M146" s="29" t="s">
        <v>109</v>
      </c>
      <c r="N146" s="30"/>
      <c r="O146" s="31" t="s">
        <v>110</v>
      </c>
      <c r="P146" s="32"/>
      <c r="Q146" s="32"/>
      <c r="R146" s="16"/>
      <c r="S146" s="16"/>
    </row>
    <row r="147" spans="1:19" ht="83.25" customHeight="1">
      <c r="A147" s="6" t="s">
        <v>130</v>
      </c>
      <c r="B147" s="474" t="s">
        <v>476</v>
      </c>
      <c r="C147" s="465" t="s">
        <v>454</v>
      </c>
      <c r="D147" s="185" t="s">
        <v>517</v>
      </c>
      <c r="E147" s="104">
        <v>3.3</v>
      </c>
      <c r="F147" s="536" t="s">
        <v>3319</v>
      </c>
      <c r="G147" s="29" t="s">
        <v>111</v>
      </c>
      <c r="H147" s="30"/>
      <c r="I147" s="30" t="s">
        <v>112</v>
      </c>
      <c r="J147" s="30"/>
      <c r="K147" s="31"/>
      <c r="L147" s="32"/>
      <c r="M147" s="29" t="s">
        <v>109</v>
      </c>
      <c r="N147" s="30"/>
      <c r="O147" s="31" t="s">
        <v>110</v>
      </c>
      <c r="P147" s="32"/>
      <c r="Q147" s="32"/>
      <c r="R147" s="16"/>
      <c r="S147" s="16"/>
    </row>
    <row r="148" spans="1:19" ht="66.75" customHeight="1">
      <c r="A148" s="6" t="s">
        <v>130</v>
      </c>
      <c r="B148" s="474" t="s">
        <v>477</v>
      </c>
      <c r="C148" s="465" t="s">
        <v>401</v>
      </c>
      <c r="D148" s="185" t="s">
        <v>441</v>
      </c>
      <c r="E148" s="104">
        <v>3.3</v>
      </c>
      <c r="F148" s="536" t="s">
        <v>3319</v>
      </c>
      <c r="G148" s="29" t="s">
        <v>111</v>
      </c>
      <c r="H148" s="30"/>
      <c r="I148" s="30" t="s">
        <v>112</v>
      </c>
      <c r="J148" s="30"/>
      <c r="K148" s="31"/>
      <c r="L148" s="32"/>
      <c r="M148" s="29" t="s">
        <v>109</v>
      </c>
      <c r="N148" s="30"/>
      <c r="O148" s="31" t="s">
        <v>110</v>
      </c>
      <c r="P148" s="32"/>
      <c r="Q148" s="32"/>
      <c r="R148" s="16"/>
      <c r="S148" s="16"/>
    </row>
    <row r="149" spans="1:19" ht="123.75" customHeight="1">
      <c r="A149" s="6" t="s">
        <v>130</v>
      </c>
      <c r="B149" s="474" t="s">
        <v>478</v>
      </c>
      <c r="C149" s="465" t="s">
        <v>507</v>
      </c>
      <c r="D149" s="185" t="s">
        <v>441</v>
      </c>
      <c r="E149" s="104" t="s">
        <v>76</v>
      </c>
      <c r="F149" s="553"/>
      <c r="G149" s="29" t="s">
        <v>111</v>
      </c>
      <c r="H149" s="30"/>
      <c r="I149" s="30" t="s">
        <v>112</v>
      </c>
      <c r="J149" s="30"/>
      <c r="K149" s="31"/>
      <c r="L149" s="32"/>
      <c r="M149" s="29" t="s">
        <v>109</v>
      </c>
      <c r="N149" s="30"/>
      <c r="O149" s="31" t="s">
        <v>110</v>
      </c>
      <c r="P149" s="32"/>
      <c r="Q149" s="32"/>
      <c r="R149" s="16"/>
      <c r="S149" s="16"/>
    </row>
    <row r="150" spans="1:19" ht="157.5" customHeight="1">
      <c r="A150" s="6" t="s">
        <v>133</v>
      </c>
      <c r="B150" s="474" t="s">
        <v>479</v>
      </c>
      <c r="C150" s="465" t="s">
        <v>508</v>
      </c>
      <c r="D150" s="185" t="s">
        <v>441</v>
      </c>
      <c r="E150" s="104" t="s">
        <v>76</v>
      </c>
      <c r="F150" s="536" t="s">
        <v>62</v>
      </c>
      <c r="G150" s="29" t="s">
        <v>111</v>
      </c>
      <c r="H150" s="30"/>
      <c r="I150" s="30" t="s">
        <v>112</v>
      </c>
      <c r="J150" s="30"/>
      <c r="K150" s="31"/>
      <c r="L150" s="32"/>
      <c r="M150" s="29" t="s">
        <v>109</v>
      </c>
      <c r="N150" s="30"/>
      <c r="O150" s="31" t="s">
        <v>110</v>
      </c>
      <c r="P150" s="32"/>
      <c r="Q150" s="32"/>
      <c r="R150" s="16"/>
      <c r="S150" s="16"/>
    </row>
    <row r="151" spans="1:19" ht="120" customHeight="1">
      <c r="A151" s="6" t="s">
        <v>131</v>
      </c>
      <c r="B151" s="474" t="s">
        <v>82</v>
      </c>
      <c r="C151" s="465" t="s">
        <v>543</v>
      </c>
      <c r="D151" s="185" t="s">
        <v>441</v>
      </c>
      <c r="E151" s="104" t="s">
        <v>89</v>
      </c>
      <c r="F151" s="538" t="s">
        <v>3352</v>
      </c>
      <c r="G151" s="29" t="s">
        <v>111</v>
      </c>
      <c r="H151" s="30"/>
      <c r="I151" s="30" t="s">
        <v>112</v>
      </c>
      <c r="J151" s="30"/>
      <c r="K151" s="31"/>
      <c r="L151" s="32"/>
      <c r="M151" s="29" t="s">
        <v>109</v>
      </c>
      <c r="N151" s="30"/>
      <c r="O151" s="31" t="s">
        <v>110</v>
      </c>
      <c r="P151" s="32"/>
      <c r="Q151" s="32"/>
      <c r="R151" s="16"/>
      <c r="S151" s="16"/>
    </row>
    <row r="152" spans="1:19" ht="81.75" customHeight="1">
      <c r="A152" s="6" t="s">
        <v>131</v>
      </c>
      <c r="B152" s="474" t="s">
        <v>83</v>
      </c>
      <c r="C152" s="465" t="s">
        <v>542</v>
      </c>
      <c r="D152" s="185" t="s">
        <v>441</v>
      </c>
      <c r="E152" s="104" t="s">
        <v>89</v>
      </c>
      <c r="F152" s="538" t="s">
        <v>3353</v>
      </c>
      <c r="G152" s="29" t="s">
        <v>111</v>
      </c>
      <c r="H152" s="30"/>
      <c r="I152" s="30" t="s">
        <v>112</v>
      </c>
      <c r="J152" s="30"/>
      <c r="K152" s="31"/>
      <c r="L152" s="32"/>
      <c r="M152" s="29" t="s">
        <v>109</v>
      </c>
      <c r="N152" s="30"/>
      <c r="O152" s="31" t="s">
        <v>110</v>
      </c>
      <c r="P152" s="32"/>
      <c r="Q152" s="32"/>
      <c r="R152" s="16"/>
      <c r="S152" s="16"/>
    </row>
    <row r="153" spans="1:19" ht="54" customHeight="1">
      <c r="A153" s="6" t="s">
        <v>130</v>
      </c>
      <c r="B153" s="474" t="s">
        <v>180</v>
      </c>
      <c r="C153" s="465" t="s">
        <v>181</v>
      </c>
      <c r="D153" s="185" t="s">
        <v>441</v>
      </c>
      <c r="E153" s="183" t="s">
        <v>62</v>
      </c>
      <c r="F153" s="536" t="s">
        <v>3319</v>
      </c>
      <c r="G153" s="29" t="s">
        <v>111</v>
      </c>
      <c r="H153" s="30"/>
      <c r="I153" s="30" t="s">
        <v>112</v>
      </c>
      <c r="J153" s="30"/>
      <c r="K153" s="31"/>
      <c r="L153" s="32"/>
      <c r="M153" s="29" t="s">
        <v>109</v>
      </c>
      <c r="N153" s="30"/>
      <c r="O153" s="31" t="s">
        <v>110</v>
      </c>
      <c r="P153" s="32"/>
      <c r="Q153" s="32"/>
      <c r="R153" s="16"/>
      <c r="S153" s="16"/>
    </row>
    <row r="154" spans="1:19" ht="73.5" customHeight="1">
      <c r="A154" s="6" t="s">
        <v>130</v>
      </c>
      <c r="B154" s="474" t="s">
        <v>179</v>
      </c>
      <c r="C154" s="465" t="s">
        <v>447</v>
      </c>
      <c r="D154" s="185" t="s">
        <v>441</v>
      </c>
      <c r="E154" s="183" t="s">
        <v>62</v>
      </c>
      <c r="F154" s="536" t="s">
        <v>3342</v>
      </c>
      <c r="G154" s="29" t="s">
        <v>111</v>
      </c>
      <c r="H154" s="30"/>
      <c r="I154" s="30" t="s">
        <v>112</v>
      </c>
      <c r="J154" s="30"/>
      <c r="K154" s="31"/>
      <c r="L154" s="32"/>
      <c r="M154" s="29" t="s">
        <v>109</v>
      </c>
      <c r="N154" s="30"/>
      <c r="O154" s="31" t="s">
        <v>110</v>
      </c>
      <c r="P154" s="32"/>
      <c r="Q154" s="32"/>
      <c r="R154" s="16"/>
      <c r="S154" s="16"/>
    </row>
    <row r="155" spans="1:19" ht="40.5" customHeight="1">
      <c r="A155" s="6" t="s">
        <v>130</v>
      </c>
      <c r="B155" s="475" t="s">
        <v>178</v>
      </c>
      <c r="C155" s="466" t="s">
        <v>541</v>
      </c>
      <c r="D155" s="185" t="s">
        <v>441</v>
      </c>
      <c r="E155" s="106" t="s">
        <v>62</v>
      </c>
      <c r="F155" s="539" t="s">
        <v>3319</v>
      </c>
      <c r="G155" s="34" t="s">
        <v>111</v>
      </c>
      <c r="H155" s="35"/>
      <c r="I155" s="35" t="s">
        <v>112</v>
      </c>
      <c r="J155" s="35"/>
      <c r="K155" s="36"/>
      <c r="L155" s="37"/>
      <c r="M155" s="34" t="s">
        <v>109</v>
      </c>
      <c r="N155" s="35"/>
      <c r="O155" s="36" t="s">
        <v>110</v>
      </c>
      <c r="P155" s="37"/>
      <c r="Q155" s="37"/>
      <c r="R155" s="16"/>
      <c r="S155" s="16"/>
    </row>
    <row r="156" spans="1:19" ht="15">
      <c r="A156" s="589" t="s">
        <v>174</v>
      </c>
      <c r="B156" s="590"/>
      <c r="C156" s="590"/>
      <c r="D156" s="590"/>
      <c r="E156" s="590"/>
      <c r="F156" s="590"/>
      <c r="G156" s="590"/>
      <c r="H156" s="590"/>
      <c r="I156" s="590"/>
      <c r="J156" s="590"/>
      <c r="K156" s="590"/>
      <c r="L156" s="590"/>
      <c r="M156" s="590"/>
      <c r="N156" s="590"/>
      <c r="O156" s="590"/>
      <c r="P156" s="590"/>
      <c r="Q156" s="591"/>
      <c r="R156" s="16"/>
      <c r="S156" s="16"/>
    </row>
    <row r="157" spans="1:19" ht="48" customHeight="1">
      <c r="A157" s="6" t="s">
        <v>130</v>
      </c>
      <c r="B157" s="473" t="s">
        <v>171</v>
      </c>
      <c r="C157" s="464" t="s">
        <v>456</v>
      </c>
      <c r="D157" s="185" t="s">
        <v>442</v>
      </c>
      <c r="E157" s="102" t="s">
        <v>62</v>
      </c>
      <c r="F157" s="535" t="s">
        <v>3319</v>
      </c>
      <c r="G157" s="26" t="s">
        <v>111</v>
      </c>
      <c r="H157" s="23"/>
      <c r="I157" s="23" t="s">
        <v>112</v>
      </c>
      <c r="J157" s="23"/>
      <c r="K157" s="27"/>
      <c r="L157" s="25"/>
      <c r="M157" s="26" t="s">
        <v>109</v>
      </c>
      <c r="N157" s="23"/>
      <c r="O157" s="27" t="s">
        <v>110</v>
      </c>
      <c r="P157" s="25"/>
      <c r="Q157" s="25"/>
      <c r="R157" s="16"/>
      <c r="S157" s="16"/>
    </row>
    <row r="158" spans="1:19" ht="111" customHeight="1">
      <c r="A158" s="6" t="s">
        <v>130</v>
      </c>
      <c r="B158" s="475" t="s">
        <v>538</v>
      </c>
      <c r="C158" s="468" t="s">
        <v>539</v>
      </c>
      <c r="D158" s="472" t="s">
        <v>540</v>
      </c>
      <c r="E158" s="106" t="s">
        <v>62</v>
      </c>
      <c r="F158" s="534" t="s">
        <v>3321</v>
      </c>
      <c r="G158" s="34" t="s">
        <v>111</v>
      </c>
      <c r="H158" s="35"/>
      <c r="I158" s="35" t="s">
        <v>112</v>
      </c>
      <c r="J158" s="35"/>
      <c r="K158" s="36"/>
      <c r="L158" s="37"/>
      <c r="M158" s="34" t="s">
        <v>109</v>
      </c>
      <c r="N158" s="35"/>
      <c r="O158" s="36" t="s">
        <v>110</v>
      </c>
      <c r="P158" s="37"/>
      <c r="Q158" s="37"/>
      <c r="R158" s="16"/>
      <c r="S158" s="16"/>
    </row>
    <row r="159" spans="1:19" ht="15">
      <c r="A159" s="589" t="s">
        <v>173</v>
      </c>
      <c r="B159" s="590"/>
      <c r="C159" s="590"/>
      <c r="D159" s="590"/>
      <c r="E159" s="590"/>
      <c r="F159" s="590"/>
      <c r="G159" s="590"/>
      <c r="H159" s="590"/>
      <c r="I159" s="590"/>
      <c r="J159" s="590"/>
      <c r="K159" s="590"/>
      <c r="L159" s="590"/>
      <c r="M159" s="590"/>
      <c r="N159" s="590"/>
      <c r="O159" s="590"/>
      <c r="P159" s="590"/>
      <c r="Q159" s="591"/>
      <c r="R159" s="16"/>
      <c r="S159" s="16"/>
    </row>
    <row r="160" spans="1:19" ht="39.75" customHeight="1">
      <c r="A160" s="88" t="s">
        <v>130</v>
      </c>
      <c r="B160" s="473" t="s">
        <v>6</v>
      </c>
      <c r="C160" s="464" t="s">
        <v>596</v>
      </c>
      <c r="D160" s="185" t="s">
        <v>597</v>
      </c>
      <c r="E160" s="439" t="s">
        <v>595</v>
      </c>
      <c r="F160" s="533" t="s">
        <v>3319</v>
      </c>
      <c r="G160" s="26" t="s">
        <v>111</v>
      </c>
      <c r="H160" s="23"/>
      <c r="I160" s="23" t="s">
        <v>112</v>
      </c>
      <c r="J160" s="23"/>
      <c r="K160" s="27"/>
      <c r="L160" s="25"/>
      <c r="M160" s="26" t="s">
        <v>109</v>
      </c>
      <c r="N160" s="23"/>
      <c r="O160" s="27" t="s">
        <v>110</v>
      </c>
      <c r="P160" s="25"/>
      <c r="Q160" s="25"/>
      <c r="R160" s="16"/>
      <c r="S160" s="16"/>
    </row>
    <row r="161" spans="1:19" ht="66" customHeight="1">
      <c r="A161" s="6" t="s">
        <v>130</v>
      </c>
      <c r="B161" s="474" t="s">
        <v>7</v>
      </c>
      <c r="C161" s="465" t="s">
        <v>170</v>
      </c>
      <c r="D161" s="186" t="s">
        <v>443</v>
      </c>
      <c r="E161" s="183" t="s">
        <v>62</v>
      </c>
      <c r="F161" s="532" t="s">
        <v>3319</v>
      </c>
      <c r="G161" s="29" t="s">
        <v>111</v>
      </c>
      <c r="H161" s="30"/>
      <c r="I161" s="30" t="s">
        <v>112</v>
      </c>
      <c r="J161" s="30"/>
      <c r="K161" s="31"/>
      <c r="L161" s="32"/>
      <c r="M161" s="29" t="s">
        <v>109</v>
      </c>
      <c r="N161" s="30"/>
      <c r="O161" s="31" t="s">
        <v>110</v>
      </c>
      <c r="P161" s="32"/>
      <c r="Q161" s="32"/>
      <c r="R161" s="16"/>
      <c r="S161" s="16"/>
    </row>
    <row r="162" spans="1:19" ht="132.75" customHeight="1">
      <c r="A162" s="6" t="s">
        <v>131</v>
      </c>
      <c r="B162" s="474" t="s">
        <v>8</v>
      </c>
      <c r="C162" s="465" t="s">
        <v>468</v>
      </c>
      <c r="D162" s="186" t="s">
        <v>649</v>
      </c>
      <c r="E162" s="104" t="s">
        <v>168</v>
      </c>
      <c r="F162" s="553" t="s">
        <v>3358</v>
      </c>
      <c r="G162" s="29" t="s">
        <v>111</v>
      </c>
      <c r="H162" s="30"/>
      <c r="I162" s="30" t="s">
        <v>112</v>
      </c>
      <c r="J162" s="30"/>
      <c r="K162" s="31"/>
      <c r="L162" s="32"/>
      <c r="M162" s="29" t="s">
        <v>109</v>
      </c>
      <c r="N162" s="30"/>
      <c r="O162" s="31" t="s">
        <v>110</v>
      </c>
      <c r="P162" s="32"/>
      <c r="Q162" s="32"/>
      <c r="R162" s="16"/>
      <c r="S162" s="16"/>
    </row>
    <row r="163" spans="1:19" ht="33.75">
      <c r="A163" s="6" t="s">
        <v>130</v>
      </c>
      <c r="B163" s="474" t="s">
        <v>259</v>
      </c>
      <c r="C163" s="465" t="s">
        <v>509</v>
      </c>
      <c r="D163" s="186" t="s">
        <v>510</v>
      </c>
      <c r="E163" s="106" t="s">
        <v>62</v>
      </c>
      <c r="F163" s="531" t="s">
        <v>3319</v>
      </c>
      <c r="G163" s="29" t="s">
        <v>111</v>
      </c>
      <c r="H163" s="30"/>
      <c r="I163" s="30" t="s">
        <v>112</v>
      </c>
      <c r="J163" s="30"/>
      <c r="K163" s="31"/>
      <c r="L163" s="32"/>
      <c r="M163" s="29" t="s">
        <v>109</v>
      </c>
      <c r="N163" s="30" t="s">
        <v>110</v>
      </c>
      <c r="O163" s="31" t="s">
        <v>110</v>
      </c>
      <c r="P163" s="32"/>
      <c r="Q163" s="32"/>
      <c r="R163" s="16"/>
      <c r="S163" s="16"/>
    </row>
    <row r="164" spans="1:19" ht="15">
      <c r="A164" s="589" t="s">
        <v>96</v>
      </c>
      <c r="B164" s="590"/>
      <c r="C164" s="590"/>
      <c r="D164" s="590"/>
      <c r="E164" s="590"/>
      <c r="F164" s="590"/>
      <c r="G164" s="590"/>
      <c r="H164" s="590"/>
      <c r="I164" s="590"/>
      <c r="J164" s="590"/>
      <c r="K164" s="590"/>
      <c r="L164" s="590"/>
      <c r="M164" s="590"/>
      <c r="N164" s="590"/>
      <c r="O164" s="590"/>
      <c r="P164" s="590"/>
      <c r="Q164" s="591"/>
      <c r="R164" s="16"/>
      <c r="S164" s="16"/>
    </row>
    <row r="165" spans="1:19" ht="33.75">
      <c r="A165" s="6" t="s">
        <v>133</v>
      </c>
      <c r="B165" s="473" t="s">
        <v>183</v>
      </c>
      <c r="C165" s="464" t="s">
        <v>511</v>
      </c>
      <c r="D165" s="185" t="s">
        <v>429</v>
      </c>
      <c r="E165" s="182">
        <v>2.1</v>
      </c>
      <c r="F165" s="485"/>
      <c r="G165" s="34" t="s">
        <v>109</v>
      </c>
      <c r="H165" s="35"/>
      <c r="I165" s="35"/>
      <c r="J165" s="35"/>
      <c r="K165" s="36"/>
      <c r="L165" s="37"/>
      <c r="M165" s="34" t="s">
        <v>111</v>
      </c>
      <c r="N165" s="35"/>
      <c r="O165" s="36"/>
      <c r="P165" s="37"/>
      <c r="Q165" s="37"/>
      <c r="R165" s="16"/>
      <c r="S165" s="16"/>
    </row>
    <row r="166" spans="1:19" ht="22.5">
      <c r="A166" s="6" t="s">
        <v>130</v>
      </c>
      <c r="B166" s="465" t="s">
        <v>426</v>
      </c>
      <c r="C166" s="465" t="s">
        <v>428</v>
      </c>
      <c r="D166" s="186" t="s">
        <v>427</v>
      </c>
      <c r="E166" s="183" t="s">
        <v>62</v>
      </c>
      <c r="F166" s="3"/>
      <c r="G166" s="34" t="s">
        <v>109</v>
      </c>
      <c r="H166" s="35"/>
      <c r="I166" s="35"/>
      <c r="J166" s="35"/>
      <c r="K166" s="36"/>
      <c r="L166" s="37"/>
      <c r="M166" s="34" t="s">
        <v>111</v>
      </c>
      <c r="N166" s="35"/>
      <c r="O166" s="36"/>
      <c r="P166" s="37"/>
      <c r="Q166" s="37"/>
      <c r="R166" s="16"/>
      <c r="S166" s="16"/>
    </row>
    <row r="167" spans="1:19" ht="45.75" thickBot="1">
      <c r="A167" s="6" t="s">
        <v>132</v>
      </c>
      <c r="B167" s="465" t="s">
        <v>404</v>
      </c>
      <c r="C167" s="465" t="s">
        <v>559</v>
      </c>
      <c r="D167" s="186" t="s">
        <v>560</v>
      </c>
      <c r="E167" s="183" t="s">
        <v>62</v>
      </c>
      <c r="F167" s="545" t="s">
        <v>3350</v>
      </c>
      <c r="G167" s="46" t="s">
        <v>109</v>
      </c>
      <c r="H167" s="47"/>
      <c r="I167" s="47"/>
      <c r="J167" s="47"/>
      <c r="K167" s="48"/>
      <c r="L167" s="49" t="s">
        <v>111</v>
      </c>
      <c r="M167" s="46"/>
      <c r="N167" s="47"/>
      <c r="O167" s="48"/>
      <c r="P167" s="49"/>
      <c r="Q167" s="49"/>
      <c r="R167" s="16"/>
      <c r="S167" s="16"/>
    </row>
    <row r="168" spans="1:19" ht="28.5" customHeight="1" thickBot="1">
      <c r="A168" s="585" t="s">
        <v>485</v>
      </c>
      <c r="B168" s="586"/>
      <c r="C168" s="586"/>
      <c r="D168" s="586"/>
      <c r="E168" s="586"/>
      <c r="F168" s="587"/>
      <c r="G168" s="587"/>
      <c r="H168" s="587"/>
      <c r="I168" s="587"/>
      <c r="J168" s="587"/>
      <c r="K168" s="587"/>
      <c r="L168" s="587"/>
      <c r="M168" s="587"/>
      <c r="N168" s="587"/>
      <c r="O168" s="587"/>
      <c r="P168" s="587"/>
      <c r="Q168" s="588"/>
      <c r="R168" s="16"/>
      <c r="S168" s="16"/>
    </row>
    <row r="169" spans="1:19">
      <c r="A169" s="582" t="s">
        <v>486</v>
      </c>
      <c r="B169" s="583"/>
      <c r="C169" s="583"/>
      <c r="D169" s="583"/>
      <c r="E169" s="583"/>
      <c r="F169" s="583"/>
      <c r="G169" s="583"/>
      <c r="H169" s="583"/>
      <c r="I169" s="583"/>
      <c r="J169" s="583"/>
      <c r="K169" s="583"/>
      <c r="L169" s="583"/>
      <c r="M169" s="583"/>
      <c r="N169" s="583"/>
      <c r="O169" s="583"/>
      <c r="P169" s="583"/>
      <c r="Q169" s="584"/>
      <c r="R169" s="16"/>
      <c r="S169" s="16"/>
    </row>
    <row r="170" spans="1:19" ht="108.75" customHeight="1">
      <c r="A170" s="6" t="s">
        <v>132</v>
      </c>
      <c r="B170" s="474" t="s">
        <v>430</v>
      </c>
      <c r="C170" s="465" t="s">
        <v>492</v>
      </c>
      <c r="D170" s="470" t="s">
        <v>598</v>
      </c>
      <c r="E170" s="104">
        <v>3.1</v>
      </c>
      <c r="F170" s="540" t="s">
        <v>3357</v>
      </c>
      <c r="G170" s="26" t="s">
        <v>111</v>
      </c>
      <c r="H170" s="23"/>
      <c r="I170" s="23" t="s">
        <v>110</v>
      </c>
      <c r="J170" s="23"/>
      <c r="K170" s="27"/>
      <c r="L170" s="25"/>
      <c r="M170" s="26" t="s">
        <v>109</v>
      </c>
      <c r="N170" s="23"/>
      <c r="O170" s="27" t="s">
        <v>110</v>
      </c>
      <c r="P170" s="25"/>
      <c r="Q170" s="25"/>
      <c r="R170" s="16"/>
      <c r="S170" s="16"/>
    </row>
    <row r="171" spans="1:19" ht="104.25" customHeight="1">
      <c r="A171" s="6" t="s">
        <v>131</v>
      </c>
      <c r="B171" s="474" t="s">
        <v>502</v>
      </c>
      <c r="C171" s="465" t="s">
        <v>496</v>
      </c>
      <c r="D171" s="470" t="s">
        <v>598</v>
      </c>
      <c r="E171" s="104">
        <v>3.1</v>
      </c>
      <c r="F171" s="540" t="s">
        <v>3356</v>
      </c>
      <c r="G171" s="29" t="s">
        <v>111</v>
      </c>
      <c r="H171" s="30"/>
      <c r="I171" s="30" t="s">
        <v>110</v>
      </c>
      <c r="J171" s="30"/>
      <c r="K171" s="31"/>
      <c r="L171" s="32"/>
      <c r="M171" s="29" t="s">
        <v>109</v>
      </c>
      <c r="N171" s="30"/>
      <c r="O171" s="31" t="s">
        <v>110</v>
      </c>
      <c r="P171" s="32"/>
      <c r="Q171" s="32"/>
      <c r="R171" s="16"/>
      <c r="S171" s="16"/>
    </row>
    <row r="172" spans="1:19" ht="111" customHeight="1">
      <c r="A172" s="6" t="s">
        <v>131</v>
      </c>
      <c r="B172" s="474" t="s">
        <v>431</v>
      </c>
      <c r="C172" s="465" t="s">
        <v>166</v>
      </c>
      <c r="D172" s="470" t="s">
        <v>598</v>
      </c>
      <c r="E172" s="104">
        <v>3.1</v>
      </c>
      <c r="F172" s="540" t="s">
        <v>3356</v>
      </c>
      <c r="G172" s="29" t="s">
        <v>111</v>
      </c>
      <c r="H172" s="30"/>
      <c r="I172" s="30" t="s">
        <v>110</v>
      </c>
      <c r="J172" s="30"/>
      <c r="K172" s="31"/>
      <c r="L172" s="32"/>
      <c r="M172" s="29" t="s">
        <v>109</v>
      </c>
      <c r="N172" s="30"/>
      <c r="O172" s="31" t="s">
        <v>110</v>
      </c>
      <c r="P172" s="32"/>
      <c r="Q172" s="32"/>
      <c r="R172" s="16"/>
      <c r="S172" s="16"/>
    </row>
    <row r="173" spans="1:19" ht="115.5" customHeight="1">
      <c r="A173" s="6" t="s">
        <v>133</v>
      </c>
      <c r="B173" s="474" t="s">
        <v>432</v>
      </c>
      <c r="C173" s="465" t="s">
        <v>493</v>
      </c>
      <c r="D173" s="470" t="s">
        <v>598</v>
      </c>
      <c r="E173" s="104">
        <v>3.1</v>
      </c>
      <c r="F173" s="540" t="s">
        <v>3340</v>
      </c>
      <c r="G173" s="29" t="s">
        <v>111</v>
      </c>
      <c r="H173" s="30"/>
      <c r="I173" s="30" t="s">
        <v>110</v>
      </c>
      <c r="J173" s="30"/>
      <c r="K173" s="31"/>
      <c r="L173" s="32"/>
      <c r="M173" s="29" t="s">
        <v>109</v>
      </c>
      <c r="N173" s="30"/>
      <c r="O173" s="31" t="s">
        <v>110</v>
      </c>
      <c r="P173" s="32"/>
      <c r="Q173" s="32"/>
      <c r="R173" s="16"/>
      <c r="S173" s="16"/>
    </row>
    <row r="174" spans="1:19" ht="115.5" customHeight="1">
      <c r="A174" s="6" t="s">
        <v>133</v>
      </c>
      <c r="B174" s="474" t="s">
        <v>433</v>
      </c>
      <c r="C174" s="465" t="s">
        <v>494</v>
      </c>
      <c r="D174" s="470" t="s">
        <v>598</v>
      </c>
      <c r="E174" s="104">
        <v>3.1</v>
      </c>
      <c r="F174" s="540" t="s">
        <v>3324</v>
      </c>
      <c r="G174" s="29" t="s">
        <v>111</v>
      </c>
      <c r="H174" s="30"/>
      <c r="I174" s="30" t="s">
        <v>110</v>
      </c>
      <c r="J174" s="30"/>
      <c r="K174" s="31"/>
      <c r="L174" s="32"/>
      <c r="M174" s="29" t="s">
        <v>109</v>
      </c>
      <c r="N174" s="30"/>
      <c r="O174" s="31" t="s">
        <v>110</v>
      </c>
      <c r="P174" s="32"/>
      <c r="Q174" s="32"/>
      <c r="R174" s="16"/>
      <c r="S174" s="16"/>
    </row>
    <row r="175" spans="1:19" ht="107.25" customHeight="1">
      <c r="A175" s="6" t="s">
        <v>133</v>
      </c>
      <c r="B175" s="474" t="s">
        <v>434</v>
      </c>
      <c r="C175" s="465" t="s">
        <v>495</v>
      </c>
      <c r="D175" s="470" t="s">
        <v>598</v>
      </c>
      <c r="E175" s="104">
        <v>3.1</v>
      </c>
      <c r="F175" s="540" t="s">
        <v>3324</v>
      </c>
      <c r="G175" s="29" t="s">
        <v>111</v>
      </c>
      <c r="H175" s="30"/>
      <c r="I175" s="30" t="s">
        <v>110</v>
      </c>
      <c r="J175" s="30"/>
      <c r="K175" s="31"/>
      <c r="L175" s="32"/>
      <c r="M175" s="29" t="s">
        <v>109</v>
      </c>
      <c r="N175" s="30"/>
      <c r="O175" s="31" t="s">
        <v>110</v>
      </c>
      <c r="P175" s="32"/>
      <c r="Q175" s="32"/>
      <c r="R175" s="16"/>
      <c r="S175" s="16"/>
    </row>
    <row r="176" spans="1:19" ht="112.5" customHeight="1">
      <c r="A176" s="6" t="s">
        <v>131</v>
      </c>
      <c r="B176" s="474" t="s">
        <v>435</v>
      </c>
      <c r="C176" s="465" t="s">
        <v>440</v>
      </c>
      <c r="D176" s="470" t="s">
        <v>598</v>
      </c>
      <c r="E176" s="104">
        <v>3.1</v>
      </c>
      <c r="F176" s="540" t="s">
        <v>3356</v>
      </c>
      <c r="G176" s="29" t="s">
        <v>111</v>
      </c>
      <c r="H176" s="30"/>
      <c r="I176" s="30" t="s">
        <v>110</v>
      </c>
      <c r="J176" s="30"/>
      <c r="K176" s="31"/>
      <c r="L176" s="32"/>
      <c r="M176" s="29" t="s">
        <v>109</v>
      </c>
      <c r="N176" s="30"/>
      <c r="O176" s="31" t="s">
        <v>110</v>
      </c>
      <c r="P176" s="32"/>
      <c r="Q176" s="32"/>
      <c r="R176" s="16"/>
      <c r="S176" s="16"/>
    </row>
    <row r="177" spans="1:19" ht="110.25" customHeight="1">
      <c r="A177" s="6" t="s">
        <v>133</v>
      </c>
      <c r="B177" s="474" t="s">
        <v>436</v>
      </c>
      <c r="C177" s="465" t="s">
        <v>167</v>
      </c>
      <c r="D177" s="470" t="s">
        <v>598</v>
      </c>
      <c r="E177" s="104">
        <v>3.1</v>
      </c>
      <c r="F177" s="530" t="s">
        <v>3320</v>
      </c>
      <c r="G177" s="29" t="s">
        <v>111</v>
      </c>
      <c r="H177" s="35"/>
      <c r="I177" s="35" t="s">
        <v>110</v>
      </c>
      <c r="J177" s="35"/>
      <c r="K177" s="36"/>
      <c r="L177" s="37"/>
      <c r="M177" s="34" t="s">
        <v>109</v>
      </c>
      <c r="N177" s="35"/>
      <c r="O177" s="36" t="s">
        <v>110</v>
      </c>
      <c r="P177" s="37"/>
      <c r="Q177" s="37"/>
      <c r="R177" s="16"/>
      <c r="S177" s="16"/>
    </row>
    <row r="178" spans="1:19" ht="105" customHeight="1">
      <c r="A178" s="6" t="s">
        <v>131</v>
      </c>
      <c r="B178" s="473" t="s">
        <v>536</v>
      </c>
      <c r="C178" s="464" t="s">
        <v>537</v>
      </c>
      <c r="D178" s="470" t="s">
        <v>599</v>
      </c>
      <c r="E178" s="102" t="s">
        <v>62</v>
      </c>
      <c r="F178" s="540" t="s">
        <v>3356</v>
      </c>
      <c r="G178" s="34" t="s">
        <v>111</v>
      </c>
      <c r="H178" s="35"/>
      <c r="I178" s="35" t="s">
        <v>110</v>
      </c>
      <c r="J178" s="35"/>
      <c r="K178" s="36"/>
      <c r="L178" s="37"/>
      <c r="M178" s="34" t="s">
        <v>109</v>
      </c>
      <c r="N178" s="35" t="s">
        <v>110</v>
      </c>
      <c r="O178" s="36" t="s">
        <v>110</v>
      </c>
      <c r="P178" s="37"/>
      <c r="Q178" s="37"/>
      <c r="R178" s="16"/>
      <c r="S178" s="16"/>
    </row>
    <row r="179" spans="1:19" ht="105.75" customHeight="1">
      <c r="A179" s="6" t="s">
        <v>131</v>
      </c>
      <c r="B179" s="475" t="s">
        <v>437</v>
      </c>
      <c r="C179" s="466" t="s">
        <v>402</v>
      </c>
      <c r="D179" s="470" t="s">
        <v>600</v>
      </c>
      <c r="E179" s="106" t="s">
        <v>62</v>
      </c>
      <c r="F179" s="540" t="s">
        <v>3356</v>
      </c>
      <c r="G179" s="34" t="s">
        <v>111</v>
      </c>
      <c r="H179" s="35"/>
      <c r="I179" s="35" t="s">
        <v>110</v>
      </c>
      <c r="J179" s="35"/>
      <c r="K179" s="36"/>
      <c r="L179" s="37"/>
      <c r="M179" s="34" t="s">
        <v>109</v>
      </c>
      <c r="N179" s="35" t="s">
        <v>110</v>
      </c>
      <c r="O179" s="36" t="s">
        <v>110</v>
      </c>
      <c r="P179" s="37"/>
      <c r="Q179" s="37"/>
      <c r="R179" s="16"/>
      <c r="S179" s="16"/>
    </row>
    <row r="180" spans="1:19">
      <c r="A180" s="589" t="s">
        <v>487</v>
      </c>
      <c r="B180" s="604"/>
      <c r="C180" s="604"/>
      <c r="D180" s="604"/>
      <c r="E180" s="604"/>
      <c r="F180" s="604"/>
      <c r="G180" s="604"/>
      <c r="H180" s="604"/>
      <c r="I180" s="604"/>
      <c r="J180" s="604"/>
      <c r="K180" s="604"/>
      <c r="L180" s="604"/>
      <c r="M180" s="604"/>
      <c r="N180" s="604"/>
      <c r="O180" s="604"/>
      <c r="P180" s="604"/>
      <c r="Q180" s="605"/>
      <c r="R180" s="16"/>
      <c r="S180" s="16"/>
    </row>
    <row r="181" spans="1:19" ht="36.75" customHeight="1">
      <c r="A181" s="6" t="s">
        <v>130</v>
      </c>
      <c r="B181" s="473" t="s">
        <v>535</v>
      </c>
      <c r="C181" s="464" t="s">
        <v>403</v>
      </c>
      <c r="D181" s="185" t="s">
        <v>512</v>
      </c>
      <c r="E181" s="182" t="s">
        <v>169</v>
      </c>
      <c r="F181" s="485" t="s">
        <v>3344</v>
      </c>
      <c r="G181" s="34" t="s">
        <v>112</v>
      </c>
      <c r="H181" s="35"/>
      <c r="I181" s="35"/>
      <c r="J181" s="35"/>
      <c r="K181" s="36"/>
      <c r="L181" s="37"/>
      <c r="M181" s="34" t="s">
        <v>109</v>
      </c>
      <c r="N181" s="35" t="s">
        <v>110</v>
      </c>
      <c r="O181" s="36" t="s">
        <v>110</v>
      </c>
      <c r="P181" s="37"/>
      <c r="Q181" s="37"/>
      <c r="R181" s="16"/>
      <c r="S181" s="16"/>
    </row>
    <row r="182" spans="1:19" ht="46.5" customHeight="1">
      <c r="A182" s="6" t="s">
        <v>130</v>
      </c>
      <c r="B182" s="474" t="s">
        <v>438</v>
      </c>
      <c r="C182" s="465" t="s">
        <v>499</v>
      </c>
      <c r="D182" s="186" t="s">
        <v>513</v>
      </c>
      <c r="E182" s="183" t="s">
        <v>62</v>
      </c>
      <c r="F182" s="3"/>
      <c r="G182" s="34" t="s">
        <v>112</v>
      </c>
      <c r="H182" s="35"/>
      <c r="I182" s="35"/>
      <c r="J182" s="35"/>
      <c r="K182" s="36"/>
      <c r="L182" s="37"/>
      <c r="M182" s="34" t="s">
        <v>109</v>
      </c>
      <c r="N182" s="35" t="s">
        <v>110</v>
      </c>
      <c r="O182" s="36"/>
      <c r="P182" s="37"/>
      <c r="Q182" s="37"/>
      <c r="R182" s="16"/>
      <c r="S182" s="16"/>
    </row>
    <row r="183" spans="1:19" ht="92.25" customHeight="1" thickBot="1">
      <c r="A183" s="6" t="s">
        <v>130</v>
      </c>
      <c r="B183" s="474" t="s">
        <v>718</v>
      </c>
      <c r="C183" s="465" t="s">
        <v>498</v>
      </c>
      <c r="D183" s="186" t="s">
        <v>514</v>
      </c>
      <c r="E183" s="104">
        <v>3.5</v>
      </c>
      <c r="F183" s="491" t="s">
        <v>3343</v>
      </c>
      <c r="G183" s="46" t="s">
        <v>112</v>
      </c>
      <c r="H183" s="47"/>
      <c r="I183" s="47"/>
      <c r="J183" s="47"/>
      <c r="K183" s="48"/>
      <c r="L183" s="49"/>
      <c r="M183" s="46" t="s">
        <v>109</v>
      </c>
      <c r="N183" s="47" t="s">
        <v>110</v>
      </c>
      <c r="O183" s="48" t="s">
        <v>110</v>
      </c>
      <c r="P183" s="49"/>
      <c r="Q183" s="49"/>
      <c r="R183" s="16"/>
      <c r="S183" s="16"/>
    </row>
    <row r="184" spans="1:19" ht="15.75" thickBot="1">
      <c r="A184" s="581"/>
      <c r="B184" s="571"/>
      <c r="C184" s="571"/>
      <c r="D184" s="571"/>
      <c r="E184" s="571"/>
      <c r="F184" s="571"/>
      <c r="G184" s="571"/>
      <c r="H184" s="571"/>
      <c r="I184" s="571"/>
      <c r="J184" s="571"/>
      <c r="K184" s="571"/>
      <c r="L184" s="571"/>
      <c r="M184" s="571"/>
      <c r="N184" s="571"/>
      <c r="O184" s="571"/>
      <c r="P184" s="571"/>
      <c r="Q184" s="571"/>
      <c r="R184" s="16"/>
      <c r="S184" s="16"/>
    </row>
    <row r="185" spans="1:19" ht="15.75" customHeight="1" thickBot="1">
      <c r="A185" s="134" t="s">
        <v>72</v>
      </c>
      <c r="B185" s="147" t="s">
        <v>377</v>
      </c>
      <c r="C185" s="612" t="s">
        <v>378</v>
      </c>
      <c r="D185" s="593"/>
      <c r="E185" s="593"/>
      <c r="F185" s="593"/>
      <c r="G185" s="40" t="s">
        <v>109</v>
      </c>
      <c r="H185" s="41" t="s">
        <v>112</v>
      </c>
      <c r="I185" s="41" t="s">
        <v>112</v>
      </c>
      <c r="J185" s="41" t="s">
        <v>112</v>
      </c>
      <c r="K185" s="42" t="s">
        <v>112</v>
      </c>
      <c r="L185" s="43" t="s">
        <v>112</v>
      </c>
      <c r="M185" s="40" t="s">
        <v>112</v>
      </c>
      <c r="N185" s="41" t="s">
        <v>112</v>
      </c>
      <c r="O185" s="42" t="s">
        <v>112</v>
      </c>
      <c r="P185" s="43" t="s">
        <v>112</v>
      </c>
      <c r="Q185" s="43" t="s">
        <v>112</v>
      </c>
      <c r="R185" s="16"/>
      <c r="S185" s="16"/>
    </row>
    <row r="186" spans="1:19" ht="15" thickBot="1">
      <c r="A186" s="90"/>
      <c r="B186" s="91"/>
      <c r="C186" s="143"/>
      <c r="D186" s="143"/>
      <c r="E186" s="141"/>
      <c r="F186" s="141"/>
      <c r="G186" s="140"/>
      <c r="H186" s="140"/>
      <c r="I186" s="141"/>
      <c r="J186" s="140"/>
      <c r="K186" s="140"/>
      <c r="L186" s="140"/>
      <c r="M186" s="140"/>
      <c r="N186" s="140"/>
      <c r="O186" s="140"/>
      <c r="P186" s="140"/>
      <c r="Q186" s="142"/>
      <c r="R186" s="16"/>
      <c r="S186" s="16"/>
    </row>
    <row r="187" spans="1:19">
      <c r="A187" s="306"/>
      <c r="B187" s="307"/>
      <c r="C187" s="312"/>
      <c r="D187" s="312"/>
      <c r="E187" s="73"/>
      <c r="F187" s="73"/>
      <c r="G187" s="20"/>
      <c r="H187" s="20"/>
      <c r="I187" s="73"/>
      <c r="J187" s="20"/>
      <c r="K187" s="20"/>
      <c r="L187" s="20"/>
      <c r="M187" s="20"/>
      <c r="N187" s="20"/>
      <c r="O187" s="20"/>
      <c r="P187" s="20"/>
      <c r="Q187" s="20"/>
      <c r="R187" s="16"/>
      <c r="S187" s="16"/>
    </row>
    <row r="188" spans="1:19" ht="15" thickBot="1">
      <c r="A188" s="81"/>
      <c r="B188" s="82"/>
      <c r="C188" s="83"/>
      <c r="D188" s="82"/>
      <c r="E188" s="81"/>
      <c r="F188" s="82"/>
      <c r="G188" s="20"/>
      <c r="H188" s="20"/>
      <c r="I188" s="16"/>
      <c r="J188" s="20"/>
      <c r="K188" s="20"/>
      <c r="L188" s="20"/>
      <c r="M188" s="20"/>
      <c r="N188" s="20"/>
      <c r="O188" s="20"/>
      <c r="P188" s="20"/>
      <c r="Q188" s="20"/>
      <c r="R188" s="16"/>
      <c r="S188" s="16"/>
    </row>
    <row r="189" spans="1:19" ht="73.5" thickBot="1">
      <c r="A189" s="594" t="s">
        <v>152</v>
      </c>
      <c r="B189" s="595"/>
      <c r="C189" s="595"/>
      <c r="D189" s="595"/>
      <c r="E189" s="595"/>
      <c r="F189" s="596"/>
      <c r="G189" s="193" t="s">
        <v>158</v>
      </c>
      <c r="H189" s="198" t="s">
        <v>159</v>
      </c>
      <c r="I189" s="194" t="s">
        <v>160</v>
      </c>
      <c r="J189" s="194" t="s">
        <v>161</v>
      </c>
      <c r="K189" s="195" t="s">
        <v>162</v>
      </c>
      <c r="L189" s="212" t="s">
        <v>571</v>
      </c>
      <c r="M189" s="197" t="s">
        <v>158</v>
      </c>
      <c r="N189" s="198" t="s">
        <v>102</v>
      </c>
      <c r="O189" s="199" t="s">
        <v>103</v>
      </c>
      <c r="P189" s="196" t="s">
        <v>163</v>
      </c>
      <c r="Q189" s="200" t="s">
        <v>105</v>
      </c>
      <c r="R189" s="16"/>
      <c r="S189" s="16"/>
    </row>
    <row r="190" spans="1:19" ht="15">
      <c r="A190" s="121" t="s">
        <v>129</v>
      </c>
      <c r="B190" s="122" t="s">
        <v>121</v>
      </c>
      <c r="C190" s="123" t="s">
        <v>10</v>
      </c>
      <c r="D190" s="122" t="s">
        <v>118</v>
      </c>
      <c r="E190" s="122" t="s">
        <v>139</v>
      </c>
      <c r="F190" s="124" t="s">
        <v>128</v>
      </c>
      <c r="G190" s="125"/>
      <c r="H190" s="201"/>
      <c r="I190" s="201" t="s">
        <v>23</v>
      </c>
      <c r="J190" s="201"/>
      <c r="K190" s="202"/>
      <c r="L190" s="203" t="s">
        <v>23</v>
      </c>
      <c r="M190" s="204"/>
      <c r="N190" s="201" t="s">
        <v>123</v>
      </c>
      <c r="O190" s="202"/>
      <c r="P190" s="203" t="s">
        <v>45</v>
      </c>
      <c r="Q190" s="203" t="s">
        <v>124</v>
      </c>
      <c r="R190" s="16"/>
      <c r="S190" s="16"/>
    </row>
    <row r="191" spans="1:19" ht="15.75" thickBot="1">
      <c r="A191" s="126"/>
      <c r="B191" s="127"/>
      <c r="C191" s="128"/>
      <c r="D191" s="127"/>
      <c r="E191" s="127"/>
      <c r="F191" s="129"/>
      <c r="G191" s="130"/>
      <c r="H191" s="257"/>
      <c r="I191" s="257"/>
      <c r="J191" s="257"/>
      <c r="K191" s="258"/>
      <c r="L191" s="259" t="s">
        <v>122</v>
      </c>
      <c r="M191" s="260"/>
      <c r="N191" s="257" t="s">
        <v>104</v>
      </c>
      <c r="O191" s="258"/>
      <c r="P191" s="259"/>
      <c r="Q191" s="259"/>
      <c r="R191" s="16"/>
      <c r="S191" s="16"/>
    </row>
    <row r="192" spans="1:19" ht="15">
      <c r="A192" s="606" t="s">
        <v>741</v>
      </c>
      <c r="B192" s="607"/>
      <c r="C192" s="607"/>
      <c r="D192" s="607"/>
      <c r="E192" s="607"/>
      <c r="F192" s="607"/>
      <c r="G192" s="131"/>
      <c r="H192" s="131"/>
      <c r="I192" s="131"/>
      <c r="J192" s="131"/>
      <c r="K192" s="131"/>
      <c r="L192" s="132"/>
      <c r="M192" s="131"/>
      <c r="N192" s="132"/>
      <c r="O192" s="131"/>
      <c r="P192" s="131"/>
      <c r="Q192" s="133"/>
      <c r="R192" s="16"/>
      <c r="S192" s="16"/>
    </row>
    <row r="193" spans="1:19" ht="63" customHeight="1">
      <c r="A193" s="6"/>
      <c r="B193" s="474" t="s">
        <v>85</v>
      </c>
      <c r="C193" s="465" t="s">
        <v>752</v>
      </c>
      <c r="D193" s="186" t="s">
        <v>753</v>
      </c>
      <c r="E193" s="104">
        <v>3.6</v>
      </c>
      <c r="F193" s="3"/>
      <c r="G193" s="29" t="s">
        <v>109</v>
      </c>
      <c r="H193" s="30"/>
      <c r="I193" s="30" t="s">
        <v>110</v>
      </c>
      <c r="J193" s="30"/>
      <c r="K193" s="31"/>
      <c r="L193" s="32" t="s">
        <v>110</v>
      </c>
      <c r="M193" s="29" t="s">
        <v>111</v>
      </c>
      <c r="N193" s="30"/>
      <c r="O193" s="31"/>
      <c r="P193" s="32"/>
      <c r="Q193" s="32"/>
      <c r="R193" s="16"/>
      <c r="S193" s="16"/>
    </row>
    <row r="194" spans="1:19" ht="22.5">
      <c r="A194" s="6"/>
      <c r="B194" s="474" t="s">
        <v>92</v>
      </c>
      <c r="C194" s="465" t="s">
        <v>93</v>
      </c>
      <c r="D194" s="186" t="s">
        <v>448</v>
      </c>
      <c r="E194" s="183" t="s">
        <v>62</v>
      </c>
      <c r="F194" s="3"/>
      <c r="G194" s="29" t="s">
        <v>109</v>
      </c>
      <c r="H194" s="30" t="s">
        <v>110</v>
      </c>
      <c r="I194" s="30" t="s">
        <v>110</v>
      </c>
      <c r="J194" s="30"/>
      <c r="K194" s="31"/>
      <c r="L194" s="32" t="s">
        <v>110</v>
      </c>
      <c r="M194" s="29" t="s">
        <v>111</v>
      </c>
      <c r="N194" s="30"/>
      <c r="O194" s="31"/>
      <c r="P194" s="32"/>
      <c r="Q194" s="32"/>
      <c r="R194" s="16"/>
      <c r="S194" s="16"/>
    </row>
    <row r="195" spans="1:19" ht="33.75">
      <c r="A195" s="6"/>
      <c r="B195" s="474" t="s">
        <v>405</v>
      </c>
      <c r="C195" s="465" t="s">
        <v>406</v>
      </c>
      <c r="D195" s="186" t="s">
        <v>448</v>
      </c>
      <c r="E195" s="183" t="s">
        <v>62</v>
      </c>
      <c r="F195" s="3"/>
      <c r="G195" s="29" t="s">
        <v>109</v>
      </c>
      <c r="H195" s="30" t="s">
        <v>110</v>
      </c>
      <c r="I195" s="30"/>
      <c r="J195" s="30"/>
      <c r="K195" s="31"/>
      <c r="L195" s="32" t="s">
        <v>110</v>
      </c>
      <c r="M195" s="29" t="s">
        <v>111</v>
      </c>
      <c r="N195" s="30"/>
      <c r="O195" s="31"/>
      <c r="P195" s="32"/>
      <c r="Q195" s="32"/>
      <c r="R195" s="16"/>
      <c r="S195" s="16"/>
    </row>
    <row r="196" spans="1:19" ht="67.5">
      <c r="A196" s="6"/>
      <c r="B196" s="475" t="s">
        <v>117</v>
      </c>
      <c r="C196" s="466" t="s">
        <v>534</v>
      </c>
      <c r="D196" s="187" t="s">
        <v>449</v>
      </c>
      <c r="E196" s="106" t="s">
        <v>62</v>
      </c>
      <c r="F196" s="486"/>
      <c r="G196" s="34" t="s">
        <v>109</v>
      </c>
      <c r="H196" s="35" t="s">
        <v>110</v>
      </c>
      <c r="I196" s="35"/>
      <c r="J196" s="35"/>
      <c r="K196" s="36"/>
      <c r="L196" s="37" t="s">
        <v>110</v>
      </c>
      <c r="M196" s="34" t="s">
        <v>111</v>
      </c>
      <c r="N196" s="35"/>
      <c r="O196" s="36"/>
      <c r="P196" s="37"/>
      <c r="Q196" s="37"/>
      <c r="R196" s="16"/>
      <c r="S196" s="16"/>
    </row>
    <row r="197" spans="1:19" ht="15">
      <c r="A197" s="589" t="s">
        <v>740</v>
      </c>
      <c r="B197" s="590"/>
      <c r="C197" s="590"/>
      <c r="D197" s="590"/>
      <c r="E197" s="590"/>
      <c r="F197" s="590"/>
      <c r="G197" s="590"/>
      <c r="H197" s="590"/>
      <c r="I197" s="590"/>
      <c r="J197" s="590"/>
      <c r="K197" s="590"/>
      <c r="L197" s="590"/>
      <c r="M197" s="590"/>
      <c r="N197" s="590"/>
      <c r="O197" s="590"/>
      <c r="P197" s="590"/>
      <c r="Q197" s="591"/>
      <c r="R197" s="16"/>
      <c r="S197" s="16"/>
    </row>
    <row r="198" spans="1:19" ht="49.5" customHeight="1">
      <c r="A198" s="6"/>
      <c r="B198" s="474" t="s">
        <v>746</v>
      </c>
      <c r="C198" s="186" t="s">
        <v>747</v>
      </c>
      <c r="D198" s="186" t="s">
        <v>825</v>
      </c>
      <c r="E198" s="183" t="s">
        <v>62</v>
      </c>
      <c r="F198" s="3"/>
      <c r="G198" s="493" t="s">
        <v>109</v>
      </c>
      <c r="H198" s="35" t="s">
        <v>110</v>
      </c>
      <c r="I198" s="35" t="s">
        <v>110</v>
      </c>
      <c r="J198" s="35" t="s">
        <v>110</v>
      </c>
      <c r="K198" s="36" t="s">
        <v>110</v>
      </c>
      <c r="L198" s="37" t="s">
        <v>112</v>
      </c>
      <c r="M198" s="34"/>
      <c r="N198" s="35"/>
      <c r="O198" s="36"/>
      <c r="P198" s="37"/>
      <c r="Q198" s="37"/>
      <c r="R198" s="16"/>
      <c r="S198" s="16"/>
    </row>
    <row r="199" spans="1:19" ht="49.5" customHeight="1">
      <c r="A199" s="6"/>
      <c r="B199" s="474" t="s">
        <v>742</v>
      </c>
      <c r="C199" s="186" t="s">
        <v>743</v>
      </c>
      <c r="D199" s="186" t="s">
        <v>744</v>
      </c>
      <c r="E199" s="183" t="s">
        <v>62</v>
      </c>
      <c r="F199" s="3"/>
      <c r="G199" s="493" t="s">
        <v>109</v>
      </c>
      <c r="H199" s="35"/>
      <c r="I199" s="35"/>
      <c r="J199" s="35"/>
      <c r="K199" s="36"/>
      <c r="L199" s="37" t="s">
        <v>112</v>
      </c>
      <c r="M199" s="34" t="s">
        <v>110</v>
      </c>
      <c r="N199" s="35" t="s">
        <v>110</v>
      </c>
      <c r="O199" s="36" t="s">
        <v>110</v>
      </c>
      <c r="P199" s="37"/>
      <c r="Q199" s="37"/>
      <c r="R199" s="16"/>
      <c r="S199" s="16"/>
    </row>
    <row r="200" spans="1:19" ht="56.25">
      <c r="A200" s="6"/>
      <c r="B200" s="474" t="s">
        <v>100</v>
      </c>
      <c r="C200" s="465" t="s">
        <v>793</v>
      </c>
      <c r="D200" s="186" t="s">
        <v>745</v>
      </c>
      <c r="E200" s="183" t="s">
        <v>62</v>
      </c>
      <c r="F200" s="3"/>
      <c r="G200" s="493" t="s">
        <v>110</v>
      </c>
      <c r="H200" s="35" t="s">
        <v>109</v>
      </c>
      <c r="I200" s="35"/>
      <c r="J200" s="35"/>
      <c r="K200" s="36"/>
      <c r="L200" s="37" t="s">
        <v>112</v>
      </c>
      <c r="M200" s="34"/>
      <c r="N200" s="35"/>
      <c r="O200" s="36"/>
      <c r="P200" s="37"/>
      <c r="Q200" s="37" t="s">
        <v>111</v>
      </c>
      <c r="R200" s="16"/>
      <c r="S200" s="16"/>
    </row>
    <row r="201" spans="1:19" ht="15">
      <c r="A201" s="589" t="s">
        <v>101</v>
      </c>
      <c r="B201" s="590"/>
      <c r="C201" s="590"/>
      <c r="D201" s="590"/>
      <c r="E201" s="590"/>
      <c r="F201" s="590"/>
      <c r="G201" s="590"/>
      <c r="H201" s="590"/>
      <c r="I201" s="590"/>
      <c r="J201" s="590"/>
      <c r="K201" s="590"/>
      <c r="L201" s="590"/>
      <c r="M201" s="590"/>
      <c r="N201" s="590"/>
      <c r="O201" s="590"/>
      <c r="P201" s="590"/>
      <c r="Q201" s="591"/>
      <c r="R201" s="16"/>
      <c r="S201" s="16"/>
    </row>
    <row r="202" spans="1:19" ht="33.75">
      <c r="A202" s="6"/>
      <c r="B202" s="476" t="s">
        <v>532</v>
      </c>
      <c r="C202" s="468" t="s">
        <v>739</v>
      </c>
      <c r="D202" s="469" t="s">
        <v>450</v>
      </c>
      <c r="E202" s="188" t="s">
        <v>62</v>
      </c>
      <c r="F202" s="487"/>
      <c r="G202" s="34" t="s">
        <v>111</v>
      </c>
      <c r="H202" s="35" t="s">
        <v>109</v>
      </c>
      <c r="I202" s="35"/>
      <c r="J202" s="35"/>
      <c r="K202" s="36" t="s">
        <v>112</v>
      </c>
      <c r="L202" s="37"/>
      <c r="M202" s="34" t="s">
        <v>111</v>
      </c>
      <c r="N202" s="35"/>
      <c r="O202" s="36"/>
      <c r="P202" s="37"/>
      <c r="Q202" s="37" t="s">
        <v>111</v>
      </c>
      <c r="R202" s="16"/>
      <c r="S202" s="16"/>
    </row>
    <row r="203" spans="1:19" ht="15">
      <c r="A203" s="589" t="s">
        <v>96</v>
      </c>
      <c r="B203" s="590"/>
      <c r="C203" s="590"/>
      <c r="D203" s="590"/>
      <c r="E203" s="590"/>
      <c r="F203" s="590"/>
      <c r="G203" s="590"/>
      <c r="H203" s="590"/>
      <c r="I203" s="590"/>
      <c r="J203" s="590"/>
      <c r="K203" s="590"/>
      <c r="L203" s="590"/>
      <c r="M203" s="590"/>
      <c r="N203" s="590"/>
      <c r="O203" s="590"/>
      <c r="P203" s="590"/>
      <c r="Q203" s="591"/>
      <c r="R203" s="16"/>
      <c r="S203" s="16"/>
    </row>
    <row r="204" spans="1:19" ht="33.75">
      <c r="A204" s="6"/>
      <c r="B204" s="465" t="s">
        <v>426</v>
      </c>
      <c r="C204" s="465" t="s">
        <v>428</v>
      </c>
      <c r="D204" s="186" t="s">
        <v>738</v>
      </c>
      <c r="E204" s="102" t="s">
        <v>62</v>
      </c>
      <c r="F204" s="485"/>
      <c r="G204" s="34" t="s">
        <v>109</v>
      </c>
      <c r="H204" s="35"/>
      <c r="I204" s="35"/>
      <c r="J204" s="35"/>
      <c r="K204" s="36"/>
      <c r="L204" s="37"/>
      <c r="M204" s="34" t="s">
        <v>111</v>
      </c>
      <c r="N204" s="35"/>
      <c r="O204" s="36"/>
      <c r="P204" s="37"/>
      <c r="Q204" s="37"/>
      <c r="R204" s="16"/>
      <c r="S204" s="16"/>
    </row>
    <row r="205" spans="1:19" ht="56.25">
      <c r="A205" s="6"/>
      <c r="B205" s="465" t="s">
        <v>480</v>
      </c>
      <c r="C205" s="465" t="s">
        <v>570</v>
      </c>
      <c r="D205" s="186" t="s">
        <v>518</v>
      </c>
      <c r="E205" s="183" t="s">
        <v>62</v>
      </c>
      <c r="F205" s="492"/>
      <c r="G205" s="29" t="s">
        <v>109</v>
      </c>
      <c r="H205" s="30"/>
      <c r="I205" s="30"/>
      <c r="J205" s="30"/>
      <c r="K205" s="31"/>
      <c r="L205" s="32"/>
      <c r="M205" s="29"/>
      <c r="N205" s="30"/>
      <c r="O205" s="31"/>
      <c r="P205" s="32"/>
      <c r="Q205" s="32"/>
      <c r="R205" s="16"/>
      <c r="S205" s="16"/>
    </row>
    <row r="206" spans="1:19" ht="110.25" customHeight="1" thickBot="1">
      <c r="A206" s="6"/>
      <c r="B206" s="465" t="s">
        <v>619</v>
      </c>
      <c r="C206" s="465" t="s">
        <v>736</v>
      </c>
      <c r="D206" s="186" t="s">
        <v>737</v>
      </c>
      <c r="E206" s="183" t="s">
        <v>62</v>
      </c>
      <c r="F206" s="492"/>
      <c r="G206" s="477" t="s">
        <v>109</v>
      </c>
      <c r="H206" s="478"/>
      <c r="I206" s="478"/>
      <c r="J206" s="478"/>
      <c r="K206" s="479" t="s">
        <v>111</v>
      </c>
      <c r="L206" s="480"/>
      <c r="M206" s="477"/>
      <c r="N206" s="478"/>
      <c r="O206" s="479"/>
      <c r="P206" s="480"/>
      <c r="Q206" s="480"/>
      <c r="R206" s="16"/>
      <c r="S206" s="16"/>
    </row>
    <row r="207" spans="1:19">
      <c r="A207" s="589" t="s">
        <v>487</v>
      </c>
      <c r="B207" s="604"/>
      <c r="C207" s="604"/>
      <c r="D207" s="604"/>
      <c r="E207" s="604"/>
      <c r="F207" s="604"/>
      <c r="G207" s="604"/>
      <c r="H207" s="604"/>
      <c r="I207" s="604"/>
      <c r="J207" s="604"/>
      <c r="K207" s="604"/>
      <c r="L207" s="604"/>
      <c r="M207" s="604"/>
      <c r="N207" s="604"/>
      <c r="O207" s="604"/>
      <c r="P207" s="604"/>
      <c r="Q207" s="605"/>
      <c r="R207" s="16"/>
      <c r="S207" s="16"/>
    </row>
    <row r="208" spans="1:19" ht="63" customHeight="1" thickBot="1">
      <c r="A208" s="6"/>
      <c r="B208" s="473" t="s">
        <v>717</v>
      </c>
      <c r="C208" s="464" t="s">
        <v>722</v>
      </c>
      <c r="D208" s="185" t="s">
        <v>723</v>
      </c>
      <c r="E208" s="183" t="s">
        <v>62</v>
      </c>
      <c r="F208" s="485"/>
      <c r="G208" s="46" t="s">
        <v>109</v>
      </c>
      <c r="H208" s="47"/>
      <c r="I208" s="47"/>
      <c r="J208" s="47"/>
      <c r="K208" s="48"/>
      <c r="L208" s="49"/>
      <c r="M208" s="46"/>
      <c r="N208" s="47"/>
      <c r="O208" s="48"/>
      <c r="P208" s="49"/>
      <c r="Q208" s="49"/>
      <c r="R208" s="16"/>
      <c r="S208" s="16"/>
    </row>
    <row r="209" spans="1:19" ht="15.75" thickBot="1">
      <c r="A209" s="320"/>
      <c r="B209" s="578"/>
      <c r="C209" s="579"/>
      <c r="D209" s="579"/>
      <c r="E209" s="579"/>
      <c r="F209" s="579"/>
      <c r="G209" s="579"/>
      <c r="H209" s="579"/>
      <c r="I209" s="579"/>
      <c r="J209" s="579"/>
      <c r="K209" s="579"/>
      <c r="L209" s="579"/>
      <c r="M209" s="579"/>
      <c r="N209" s="579"/>
      <c r="O209" s="579"/>
      <c r="P209" s="579"/>
      <c r="Q209" s="580"/>
      <c r="R209" s="16"/>
      <c r="S209" s="16"/>
    </row>
    <row r="210" spans="1:19" ht="15.75" thickBot="1">
      <c r="A210" s="134" t="s">
        <v>72</v>
      </c>
      <c r="B210" s="135" t="s">
        <v>377</v>
      </c>
      <c r="C210" s="576" t="s">
        <v>451</v>
      </c>
      <c r="D210" s="577"/>
      <c r="E210" s="577"/>
      <c r="F210" s="577"/>
      <c r="G210" s="40" t="s">
        <v>109</v>
      </c>
      <c r="H210" s="41" t="s">
        <v>112</v>
      </c>
      <c r="I210" s="41" t="s">
        <v>112</v>
      </c>
      <c r="J210" s="41" t="s">
        <v>112</v>
      </c>
      <c r="K210" s="42" t="s">
        <v>112</v>
      </c>
      <c r="L210" s="43" t="s">
        <v>111</v>
      </c>
      <c r="M210" s="40" t="s">
        <v>112</v>
      </c>
      <c r="N210" s="41" t="s">
        <v>112</v>
      </c>
      <c r="O210" s="42" t="s">
        <v>112</v>
      </c>
      <c r="P210" s="43" t="s">
        <v>112</v>
      </c>
      <c r="Q210" s="43" t="s">
        <v>112</v>
      </c>
      <c r="R210" s="16"/>
      <c r="S210" s="16"/>
    </row>
    <row r="211" spans="1:19" ht="16.5" customHeight="1" thickBot="1">
      <c r="A211" s="96"/>
      <c r="B211" s="97"/>
      <c r="C211" s="148" t="s">
        <v>380</v>
      </c>
      <c r="D211" s="149"/>
      <c r="E211" s="144"/>
      <c r="F211" s="144"/>
      <c r="G211" s="140"/>
      <c r="H211" s="140"/>
      <c r="I211" s="141"/>
      <c r="J211" s="140"/>
      <c r="K211" s="140"/>
      <c r="L211" s="140"/>
      <c r="M211" s="140"/>
      <c r="N211" s="140"/>
      <c r="O211" s="140"/>
      <c r="P211" s="140"/>
      <c r="Q211" s="142"/>
      <c r="R211" s="16"/>
      <c r="S211" s="16"/>
    </row>
    <row r="212" spans="1:19">
      <c r="A212" s="85"/>
      <c r="B212" s="16"/>
      <c r="C212" s="80"/>
      <c r="D212" s="16"/>
      <c r="E212" s="85"/>
      <c r="F212" s="86"/>
      <c r="G212" s="20"/>
      <c r="H212" s="20"/>
      <c r="I212" s="16"/>
      <c r="J212" s="73"/>
      <c r="K212" s="16"/>
      <c r="L212" s="73"/>
      <c r="M212" s="20"/>
      <c r="N212" s="20"/>
      <c r="O212" s="20"/>
      <c r="P212" s="73"/>
      <c r="Q212" s="20"/>
      <c r="R212" s="16"/>
      <c r="S212" s="16"/>
    </row>
    <row r="213" spans="1:19">
      <c r="A213" s="85"/>
      <c r="B213" s="16"/>
      <c r="C213" s="80"/>
      <c r="D213" s="16"/>
      <c r="E213" s="85"/>
      <c r="F213" s="86"/>
      <c r="G213" s="20"/>
      <c r="H213" s="20"/>
      <c r="I213" s="16"/>
      <c r="J213" s="73"/>
      <c r="K213" s="16"/>
      <c r="L213" s="73"/>
      <c r="M213" s="20"/>
      <c r="N213" s="20"/>
      <c r="O213" s="20"/>
      <c r="P213" s="73"/>
      <c r="Q213" s="20"/>
      <c r="R213" s="16"/>
      <c r="S213" s="16"/>
    </row>
    <row r="214" spans="1:19">
      <c r="A214" s="85"/>
      <c r="B214" s="16"/>
      <c r="C214" s="80"/>
      <c r="D214" s="16"/>
      <c r="E214" s="85"/>
      <c r="F214" s="86"/>
      <c r="G214" s="69"/>
      <c r="H214" s="69"/>
      <c r="I214" s="16"/>
      <c r="J214" s="16"/>
      <c r="K214" s="16"/>
      <c r="L214" s="16"/>
      <c r="M214" s="69"/>
      <c r="N214" s="69"/>
      <c r="O214" s="69"/>
      <c r="P214" s="16"/>
      <c r="Q214" s="69"/>
      <c r="R214" s="16"/>
      <c r="S214" s="16"/>
    </row>
    <row r="215" spans="1:19">
      <c r="A215" s="8"/>
      <c r="E215" s="8"/>
      <c r="F215" s="1"/>
      <c r="G215" s="44"/>
      <c r="H215" s="44"/>
      <c r="J215" s="45"/>
      <c r="K215" s="58"/>
      <c r="L215" s="45"/>
      <c r="M215" s="44"/>
      <c r="N215" s="44"/>
      <c r="O215" s="44"/>
      <c r="P215" s="45"/>
      <c r="Q215" s="44"/>
    </row>
    <row r="216" spans="1:19">
      <c r="A216" s="8"/>
      <c r="E216" s="8"/>
      <c r="F216" s="1"/>
      <c r="G216" s="44"/>
      <c r="H216" s="44"/>
      <c r="J216" s="45"/>
      <c r="K216" s="58"/>
      <c r="L216" s="45"/>
      <c r="M216" s="44"/>
      <c r="N216" s="44"/>
      <c r="O216" s="44"/>
      <c r="P216" s="45"/>
      <c r="Q216" s="44"/>
    </row>
    <row r="217" spans="1:19">
      <c r="A217" s="8"/>
      <c r="E217" s="8"/>
      <c r="F217" s="1"/>
      <c r="G217" s="44"/>
      <c r="H217" s="44"/>
      <c r="J217" s="45"/>
      <c r="K217" s="58"/>
      <c r="L217" s="45"/>
      <c r="M217" s="44"/>
      <c r="N217" s="44"/>
      <c r="O217" s="44"/>
      <c r="P217" s="45"/>
      <c r="Q217" s="44"/>
    </row>
    <row r="218" spans="1:19">
      <c r="A218" s="8"/>
      <c r="E218" s="8"/>
      <c r="F218" s="1"/>
      <c r="G218" s="44"/>
      <c r="H218" s="44"/>
      <c r="J218" s="45"/>
      <c r="K218" s="58"/>
      <c r="L218" s="45"/>
      <c r="M218" s="44"/>
      <c r="N218" s="44"/>
      <c r="O218" s="44"/>
      <c r="P218" s="45"/>
      <c r="Q218" s="44"/>
    </row>
    <row r="219" spans="1:19" s="17" customFormat="1">
      <c r="A219" s="7"/>
      <c r="B219" s="2"/>
      <c r="C219" s="59"/>
      <c r="E219" s="7"/>
      <c r="F219" s="4"/>
      <c r="G219" s="44"/>
      <c r="H219" s="44"/>
      <c r="J219" s="45"/>
      <c r="K219" s="45"/>
      <c r="L219" s="45"/>
      <c r="M219" s="44"/>
      <c r="N219" s="44"/>
      <c r="O219" s="44"/>
      <c r="P219" s="45"/>
      <c r="Q219" s="44"/>
    </row>
    <row r="220" spans="1:19" s="17" customFormat="1">
      <c r="A220" s="7"/>
      <c r="B220" s="2"/>
      <c r="C220" s="59"/>
      <c r="E220" s="7"/>
      <c r="F220" s="4"/>
      <c r="G220" s="18"/>
      <c r="H220" s="18"/>
      <c r="M220" s="18"/>
      <c r="N220" s="18"/>
      <c r="O220" s="18"/>
      <c r="Q220" s="18"/>
    </row>
    <row r="221" spans="1:19" s="17" customFormat="1">
      <c r="A221" s="7"/>
      <c r="B221" s="2"/>
      <c r="C221" s="59"/>
      <c r="E221" s="7"/>
      <c r="F221" s="4"/>
      <c r="G221" s="18"/>
      <c r="H221" s="18"/>
      <c r="M221" s="18"/>
      <c r="N221" s="18"/>
      <c r="O221" s="18"/>
      <c r="Q221" s="18"/>
    </row>
    <row r="222" spans="1:19" s="17" customFormat="1">
      <c r="A222" s="7"/>
      <c r="B222" s="2"/>
      <c r="C222" s="59"/>
      <c r="E222" s="7"/>
      <c r="F222" s="4"/>
      <c r="G222" s="18"/>
      <c r="H222" s="18"/>
      <c r="M222" s="18"/>
      <c r="N222" s="18"/>
      <c r="O222" s="18"/>
      <c r="Q222" s="18"/>
    </row>
    <row r="223" spans="1:19">
      <c r="A223" s="8"/>
      <c r="E223" s="8"/>
      <c r="F223" s="1"/>
      <c r="G223" s="18"/>
      <c r="H223" s="18"/>
      <c r="J223" s="17"/>
      <c r="L223" s="17"/>
      <c r="M223" s="18"/>
      <c r="N223" s="18"/>
      <c r="O223" s="18"/>
      <c r="P223" s="17"/>
      <c r="Q223" s="18"/>
    </row>
    <row r="224" spans="1:19">
      <c r="A224" s="8"/>
      <c r="E224" s="8"/>
      <c r="F224" s="1"/>
      <c r="G224" s="18"/>
      <c r="H224" s="18"/>
      <c r="J224" s="17"/>
      <c r="L224" s="17"/>
      <c r="M224" s="18"/>
      <c r="N224" s="18"/>
      <c r="O224" s="18"/>
      <c r="P224" s="17"/>
      <c r="Q224" s="18"/>
    </row>
    <row r="225" spans="1:17">
      <c r="A225" s="8"/>
      <c r="E225" s="8"/>
      <c r="F225" s="1"/>
      <c r="G225" s="18"/>
      <c r="H225" s="18"/>
      <c r="J225" s="17"/>
      <c r="L225" s="17"/>
      <c r="M225" s="18"/>
      <c r="N225" s="18"/>
      <c r="O225" s="18"/>
      <c r="P225" s="17"/>
      <c r="Q225" s="18"/>
    </row>
    <row r="226" spans="1:17">
      <c r="A226" s="8"/>
      <c r="E226" s="8"/>
      <c r="F226" s="1"/>
      <c r="G226" s="18"/>
      <c r="H226" s="18"/>
      <c r="J226" s="17"/>
      <c r="L226" s="17"/>
      <c r="M226" s="18"/>
      <c r="N226" s="18"/>
      <c r="O226" s="18"/>
      <c r="P226" s="17"/>
      <c r="Q226" s="18"/>
    </row>
    <row r="227" spans="1:17">
      <c r="A227" s="8"/>
      <c r="E227" s="8"/>
      <c r="F227" s="1"/>
      <c r="G227" s="18"/>
      <c r="H227" s="18"/>
      <c r="J227" s="17"/>
      <c r="L227" s="17"/>
      <c r="M227" s="18"/>
      <c r="N227" s="18"/>
      <c r="O227" s="18"/>
      <c r="P227" s="17"/>
      <c r="Q227" s="18"/>
    </row>
    <row r="228" spans="1:17">
      <c r="A228" s="8"/>
      <c r="E228" s="8"/>
      <c r="F228" s="1"/>
      <c r="G228" s="18"/>
      <c r="H228" s="18"/>
      <c r="J228" s="17"/>
      <c r="L228" s="17"/>
      <c r="M228" s="18"/>
      <c r="N228" s="18"/>
      <c r="O228" s="18"/>
      <c r="P228" s="17"/>
      <c r="Q228" s="18"/>
    </row>
    <row r="229" spans="1:17">
      <c r="A229" s="8"/>
      <c r="E229" s="8"/>
      <c r="F229" s="1"/>
      <c r="G229" s="18"/>
      <c r="H229" s="18"/>
      <c r="J229" s="17"/>
      <c r="L229" s="17"/>
      <c r="M229" s="18"/>
      <c r="N229" s="18"/>
      <c r="O229" s="18"/>
      <c r="P229" s="17"/>
      <c r="Q229" s="18"/>
    </row>
    <row r="230" spans="1:17">
      <c r="A230" s="8"/>
      <c r="E230" s="8"/>
      <c r="F230" s="1"/>
      <c r="G230" s="18"/>
      <c r="H230" s="18"/>
      <c r="J230" s="17"/>
      <c r="L230" s="17"/>
      <c r="M230" s="18"/>
      <c r="N230" s="18"/>
      <c r="O230" s="18"/>
      <c r="P230" s="17"/>
      <c r="Q230" s="18"/>
    </row>
    <row r="231" spans="1:17">
      <c r="A231" s="8"/>
      <c r="E231" s="8"/>
      <c r="F231" s="1"/>
      <c r="G231" s="18"/>
      <c r="H231" s="18"/>
      <c r="J231" s="17"/>
      <c r="L231" s="17"/>
      <c r="M231" s="18"/>
      <c r="N231" s="18"/>
      <c r="O231" s="18"/>
      <c r="P231" s="17"/>
      <c r="Q231" s="18"/>
    </row>
    <row r="232" spans="1:17">
      <c r="A232" s="8"/>
      <c r="E232" s="8"/>
      <c r="F232" s="1"/>
      <c r="G232" s="18"/>
      <c r="H232" s="18"/>
      <c r="J232" s="17"/>
      <c r="L232" s="17"/>
      <c r="M232" s="18"/>
      <c r="N232" s="18"/>
      <c r="O232" s="18"/>
      <c r="P232" s="17"/>
      <c r="Q232" s="18"/>
    </row>
    <row r="233" spans="1:17">
      <c r="A233" s="8"/>
      <c r="E233" s="8"/>
      <c r="F233" s="1"/>
    </row>
    <row r="234" spans="1:17">
      <c r="A234" s="8"/>
      <c r="E234" s="8"/>
      <c r="F234" s="1"/>
    </row>
    <row r="235" spans="1:17">
      <c r="A235" s="8"/>
      <c r="E235" s="8"/>
      <c r="F235" s="1"/>
    </row>
    <row r="236" spans="1:17">
      <c r="A236" s="8"/>
      <c r="E236" s="8"/>
      <c r="F236" s="1"/>
    </row>
    <row r="237" spans="1:17">
      <c r="A237" s="8"/>
      <c r="E237" s="8"/>
      <c r="F237" s="1"/>
    </row>
    <row r="238" spans="1:17">
      <c r="A238" s="8"/>
      <c r="E238" s="8"/>
      <c r="F238" s="1"/>
    </row>
    <row r="239" spans="1:17">
      <c r="A239" s="8"/>
      <c r="E239" s="8"/>
      <c r="F239" s="1"/>
    </row>
    <row r="240" spans="1:17">
      <c r="A240" s="8"/>
      <c r="E240" s="8"/>
      <c r="F240" s="1"/>
    </row>
    <row r="241" spans="1:6">
      <c r="A241" s="8"/>
      <c r="E241" s="8"/>
      <c r="F241" s="1"/>
    </row>
    <row r="242" spans="1:6">
      <c r="A242" s="8"/>
      <c r="E242" s="8"/>
      <c r="F242" s="1"/>
    </row>
    <row r="243" spans="1:6">
      <c r="A243" s="8"/>
      <c r="E243" s="8"/>
      <c r="F243" s="1"/>
    </row>
    <row r="244" spans="1:6">
      <c r="A244" s="8"/>
      <c r="E244" s="8"/>
      <c r="F244" s="1"/>
    </row>
    <row r="245" spans="1:6">
      <c r="A245" s="8"/>
      <c r="E245" s="8"/>
      <c r="F245" s="1"/>
    </row>
    <row r="246" spans="1:6">
      <c r="A246" s="8"/>
      <c r="E246" s="8"/>
      <c r="F246" s="1"/>
    </row>
    <row r="247" spans="1:6">
      <c r="A247" s="8"/>
      <c r="E247" s="8"/>
      <c r="F247" s="1"/>
    </row>
    <row r="248" spans="1:6">
      <c r="A248" s="8"/>
      <c r="E248" s="8"/>
      <c r="F248" s="1"/>
    </row>
    <row r="249" spans="1:6">
      <c r="A249" s="8"/>
      <c r="E249" s="8"/>
      <c r="F249" s="1"/>
    </row>
    <row r="250" spans="1:6">
      <c r="A250" s="8"/>
      <c r="E250" s="8"/>
      <c r="F250" s="1"/>
    </row>
    <row r="251" spans="1:6">
      <c r="A251" s="8"/>
      <c r="E251" s="8"/>
      <c r="F251" s="1"/>
    </row>
    <row r="252" spans="1:6">
      <c r="A252" s="8"/>
      <c r="E252" s="8"/>
      <c r="F252" s="1"/>
    </row>
    <row r="253" spans="1:6">
      <c r="A253" s="8"/>
      <c r="E253" s="8"/>
      <c r="F253" s="1"/>
    </row>
    <row r="254" spans="1:6">
      <c r="A254" s="8"/>
      <c r="E254" s="8"/>
      <c r="F254" s="1"/>
    </row>
    <row r="255" spans="1:6">
      <c r="A255" s="8"/>
      <c r="E255" s="8"/>
      <c r="F255" s="1"/>
    </row>
    <row r="256" spans="1:6">
      <c r="A256" s="8"/>
      <c r="E256" s="8"/>
      <c r="F256" s="1"/>
    </row>
    <row r="257" spans="1:6">
      <c r="A257" s="8"/>
      <c r="E257" s="8"/>
      <c r="F257" s="1"/>
    </row>
    <row r="258" spans="1:6">
      <c r="A258" s="8"/>
      <c r="E258" s="8"/>
      <c r="F258" s="1"/>
    </row>
    <row r="259" spans="1:6">
      <c r="A259" s="8"/>
      <c r="E259" s="8"/>
      <c r="F259" s="1"/>
    </row>
    <row r="260" spans="1:6">
      <c r="A260" s="8"/>
      <c r="E260" s="8"/>
      <c r="F260" s="1"/>
    </row>
    <row r="261" spans="1:6">
      <c r="A261" s="8"/>
      <c r="E261" s="8"/>
      <c r="F261" s="1"/>
    </row>
    <row r="262" spans="1:6">
      <c r="A262" s="8"/>
      <c r="E262" s="8"/>
      <c r="F262" s="1"/>
    </row>
    <row r="263" spans="1:6">
      <c r="A263" s="8"/>
      <c r="E263" s="8"/>
      <c r="F263" s="1"/>
    </row>
    <row r="264" spans="1:6">
      <c r="A264" s="8"/>
      <c r="E264" s="8"/>
      <c r="F264" s="1"/>
    </row>
    <row r="265" spans="1:6">
      <c r="A265" s="8"/>
      <c r="E265" s="8"/>
      <c r="F265" s="1"/>
    </row>
    <row r="266" spans="1:6">
      <c r="A266" s="8"/>
      <c r="E266" s="8"/>
      <c r="F266" s="1"/>
    </row>
    <row r="267" spans="1:6">
      <c r="A267" s="8"/>
      <c r="E267" s="8"/>
      <c r="F267" s="1"/>
    </row>
    <row r="268" spans="1:6">
      <c r="A268" s="8"/>
      <c r="E268" s="8"/>
      <c r="F268" s="1"/>
    </row>
    <row r="269" spans="1:6">
      <c r="A269" s="8"/>
      <c r="E269" s="8"/>
      <c r="F269" s="1"/>
    </row>
    <row r="270" spans="1:6">
      <c r="A270" s="8"/>
      <c r="E270" s="8"/>
      <c r="F270" s="1"/>
    </row>
    <row r="271" spans="1:6">
      <c r="A271" s="8"/>
      <c r="E271" s="8"/>
      <c r="F271" s="1"/>
    </row>
    <row r="272" spans="1:6">
      <c r="A272" s="8"/>
      <c r="E272" s="8"/>
      <c r="F272" s="1"/>
    </row>
    <row r="273" spans="1:6">
      <c r="A273" s="8"/>
      <c r="E273" s="8"/>
      <c r="F273" s="1"/>
    </row>
    <row r="274" spans="1:6">
      <c r="A274" s="8"/>
      <c r="E274" s="8"/>
      <c r="F274" s="1"/>
    </row>
    <row r="275" spans="1:6">
      <c r="A275" s="8"/>
      <c r="E275" s="8"/>
      <c r="F275" s="1"/>
    </row>
    <row r="276" spans="1:6">
      <c r="A276" s="8"/>
      <c r="E276" s="8"/>
      <c r="F276" s="1"/>
    </row>
    <row r="277" spans="1:6">
      <c r="A277" s="8"/>
      <c r="E277" s="8"/>
      <c r="F277" s="1"/>
    </row>
    <row r="278" spans="1:6">
      <c r="A278" s="8"/>
      <c r="E278" s="8"/>
      <c r="F278" s="1"/>
    </row>
    <row r="279" spans="1:6">
      <c r="A279" s="8"/>
      <c r="E279" s="8"/>
      <c r="F279" s="1"/>
    </row>
    <row r="280" spans="1:6">
      <c r="A280" s="8"/>
      <c r="E280" s="8"/>
      <c r="F280" s="1"/>
    </row>
    <row r="281" spans="1:6">
      <c r="A281" s="8"/>
      <c r="E281" s="8"/>
      <c r="F281" s="1"/>
    </row>
    <row r="282" spans="1:6">
      <c r="A282" s="8"/>
      <c r="E282" s="8"/>
      <c r="F282" s="1"/>
    </row>
    <row r="283" spans="1:6">
      <c r="A283" s="8"/>
      <c r="E283" s="8"/>
      <c r="F283" s="1"/>
    </row>
    <row r="284" spans="1:6">
      <c r="A284" s="8"/>
      <c r="E284" s="8"/>
      <c r="F284" s="1"/>
    </row>
    <row r="285" spans="1:6">
      <c r="A285" s="8"/>
      <c r="E285" s="8"/>
      <c r="F285" s="1"/>
    </row>
    <row r="286" spans="1:6">
      <c r="A286" s="8"/>
      <c r="E286" s="8"/>
      <c r="F286" s="1"/>
    </row>
    <row r="287" spans="1:6">
      <c r="A287" s="8"/>
      <c r="E287" s="8"/>
      <c r="F287" s="1"/>
    </row>
    <row r="288" spans="1:6">
      <c r="A288" s="8"/>
      <c r="E288" s="8"/>
      <c r="F288" s="1"/>
    </row>
    <row r="289" spans="1:6">
      <c r="A289" s="8"/>
      <c r="E289" s="8"/>
      <c r="F289" s="1"/>
    </row>
    <row r="290" spans="1:6">
      <c r="A290" s="8"/>
      <c r="E290" s="8"/>
      <c r="F290" s="1"/>
    </row>
    <row r="291" spans="1:6">
      <c r="A291" s="8"/>
      <c r="E291" s="8"/>
      <c r="F291" s="1"/>
    </row>
    <row r="292" spans="1:6">
      <c r="A292" s="8"/>
      <c r="E292" s="8"/>
      <c r="F292" s="1"/>
    </row>
    <row r="293" spans="1:6">
      <c r="A293" s="8"/>
      <c r="E293" s="8"/>
      <c r="F293" s="1"/>
    </row>
    <row r="294" spans="1:6">
      <c r="A294" s="8"/>
      <c r="E294" s="8"/>
      <c r="F294" s="1"/>
    </row>
    <row r="295" spans="1:6">
      <c r="A295" s="8"/>
      <c r="E295" s="8"/>
      <c r="F295" s="1"/>
    </row>
    <row r="296" spans="1:6">
      <c r="A296" s="8"/>
      <c r="E296" s="8"/>
      <c r="F296" s="1"/>
    </row>
    <row r="297" spans="1:6">
      <c r="A297" s="8"/>
      <c r="E297" s="8"/>
      <c r="F297" s="1"/>
    </row>
    <row r="298" spans="1:6">
      <c r="A298" s="8"/>
      <c r="E298" s="8"/>
      <c r="F298" s="1"/>
    </row>
    <row r="299" spans="1:6">
      <c r="A299" s="8"/>
      <c r="E299" s="8"/>
      <c r="F299" s="1"/>
    </row>
    <row r="300" spans="1:6">
      <c r="A300" s="8"/>
      <c r="E300" s="8"/>
      <c r="F300" s="1"/>
    </row>
    <row r="301" spans="1:6">
      <c r="A301" s="8"/>
      <c r="E301" s="8"/>
      <c r="F301" s="1"/>
    </row>
    <row r="302" spans="1:6">
      <c r="A302" s="8"/>
      <c r="E302" s="8"/>
      <c r="F302" s="1"/>
    </row>
    <row r="303" spans="1:6">
      <c r="A303" s="8"/>
      <c r="E303" s="8"/>
      <c r="F303" s="1"/>
    </row>
    <row r="304" spans="1:6">
      <c r="A304" s="8"/>
      <c r="E304" s="8"/>
      <c r="F304" s="1"/>
    </row>
    <row r="305" spans="1:6">
      <c r="A305" s="8"/>
      <c r="E305" s="8"/>
      <c r="F305" s="1"/>
    </row>
    <row r="306" spans="1:6">
      <c r="A306" s="8"/>
      <c r="E306" s="8"/>
      <c r="F306" s="1"/>
    </row>
    <row r="307" spans="1:6">
      <c r="A307" s="8"/>
      <c r="E307" s="8"/>
      <c r="F307" s="1"/>
    </row>
    <row r="308" spans="1:6">
      <c r="A308" s="8"/>
      <c r="E308" s="8"/>
      <c r="F308" s="1"/>
    </row>
    <row r="550" spans="2:3">
      <c r="B550" s="13" t="s">
        <v>134</v>
      </c>
      <c r="C550" s="14" t="s">
        <v>137</v>
      </c>
    </row>
    <row r="551" spans="2:3">
      <c r="B551" s="3" t="s">
        <v>132</v>
      </c>
      <c r="C551" s="14" t="s">
        <v>109</v>
      </c>
    </row>
    <row r="552" spans="2:3">
      <c r="B552" s="3" t="s">
        <v>131</v>
      </c>
      <c r="C552" s="14" t="s">
        <v>110</v>
      </c>
    </row>
    <row r="553" spans="2:3">
      <c r="B553" s="3" t="s">
        <v>130</v>
      </c>
      <c r="C553" s="14" t="s">
        <v>111</v>
      </c>
    </row>
    <row r="554" spans="2:3">
      <c r="B554" s="3" t="s">
        <v>133</v>
      </c>
      <c r="C554" s="14" t="s">
        <v>112</v>
      </c>
    </row>
  </sheetData>
  <customSheetViews>
    <customSheetView guid="{5085D6F4-6404-4163-9CA4-2DF30C83B0B6}" scale="80" printArea="1" topLeftCell="A60">
      <selection activeCell="C63" sqref="C63"/>
      <rowBreaks count="2" manualBreakCount="2">
        <brk id="128" max="16383" man="1"/>
        <brk id="158" max="16383" man="1"/>
      </rowBreaks>
      <pageMargins left="0.33" right="0.22" top="0.43" bottom="0.45" header="0.3" footer="0.3"/>
      <pageSetup scale="50" fitToHeight="4" orientation="landscape" r:id="rId1"/>
    </customSheetView>
  </customSheetViews>
  <mergeCells count="53">
    <mergeCell ref="A20:F20"/>
    <mergeCell ref="A46:Q46"/>
    <mergeCell ref="A59:Q59"/>
    <mergeCell ref="A180:Q180"/>
    <mergeCell ref="A192:F192"/>
    <mergeCell ref="A138:F138"/>
    <mergeCell ref="A74:Q74"/>
    <mergeCell ref="A156:Q156"/>
    <mergeCell ref="A159:Q159"/>
    <mergeCell ref="C185:F185"/>
    <mergeCell ref="C97:F97"/>
    <mergeCell ref="A23:A27"/>
    <mergeCell ref="A29:A31"/>
    <mergeCell ref="A39:Q39"/>
    <mergeCell ref="A84:Q84"/>
    <mergeCell ref="A207:Q207"/>
    <mergeCell ref="A104:F104"/>
    <mergeCell ref="A67:Q67"/>
    <mergeCell ref="A36:F36"/>
    <mergeCell ref="A197:Q197"/>
    <mergeCell ref="A142:Q142"/>
    <mergeCell ref="A78:Q78"/>
    <mergeCell ref="A80:Q80"/>
    <mergeCell ref="A106:Q106"/>
    <mergeCell ref="A112:Q112"/>
    <mergeCell ref="A124:Q124"/>
    <mergeCell ref="A119:Q119"/>
    <mergeCell ref="A123:Q123"/>
    <mergeCell ref="A85:Q85"/>
    <mergeCell ref="A96:Q96"/>
    <mergeCell ref="A101:F101"/>
    <mergeCell ref="B7:C7"/>
    <mergeCell ref="B4:C4"/>
    <mergeCell ref="B5:C5"/>
    <mergeCell ref="B6:C6"/>
    <mergeCell ref="E15:F15"/>
    <mergeCell ref="B8:C8"/>
    <mergeCell ref="B16:C16"/>
    <mergeCell ref="E16:F16"/>
    <mergeCell ref="I4:R5"/>
    <mergeCell ref="L3:R3"/>
    <mergeCell ref="C210:F210"/>
    <mergeCell ref="B209:Q209"/>
    <mergeCell ref="A184:Q184"/>
    <mergeCell ref="A130:Q130"/>
    <mergeCell ref="A169:Q169"/>
    <mergeCell ref="A168:Q168"/>
    <mergeCell ref="A164:Q164"/>
    <mergeCell ref="C131:F131"/>
    <mergeCell ref="A201:Q201"/>
    <mergeCell ref="A203:Q203"/>
    <mergeCell ref="A135:F135"/>
    <mergeCell ref="A189:F189"/>
  </mergeCells>
  <phoneticPr fontId="7" type="noConversion"/>
  <conditionalFormatting sqref="I12:K12 G210:Q250 G202:Q202 G185:Q188 G190:K196 M190:Q196 L193:L196 G170:Q179 G181:Q183 G165:Q167 G160:Q163 G157:Q158 G143:Q155 G131:Q134 M136:Q140 G136:K140 L139:L140 G47:Q58 G107:Q111 G97:Q100 G113:Q122 G125:Q129 G79:Q79 G60:Q66 G68:Q73 G75:Q77 G40:Q45 G140:Q141 G81:Q95 G204:Q208 G198:Q200 M102:Q105 G102:K105 L105">
    <cfRule type="expression" dxfId="9" priority="50" stopIfTrue="1">
      <formula>LEFT(G12,1)="C"</formula>
    </cfRule>
    <cfRule type="expression" dxfId="8" priority="51" stopIfTrue="1">
      <formula>LEFT(G12,1)="I"</formula>
    </cfRule>
    <cfRule type="expression" dxfId="7" priority="52" stopIfTrue="1">
      <formula>LEFT(G12,1)="A"</formula>
    </cfRule>
    <cfRule type="expression" dxfId="6" priority="53" stopIfTrue="1">
      <formula>RIGHT(G12,3)="R"</formula>
    </cfRule>
  </conditionalFormatting>
  <conditionalFormatting sqref="A212:A65544 A202 A193:A196 A188 A190:A191 A170:A179 A181:A184 A165:A167 A160:A163 A143:A155 A157:A158 A134 A136:A137 A100 A107:A111 A125:A130 A113:A122 A81:A96 A60:A66 A68:A73 A75:A77 A79 A47:A58 A37:A38 A40:A45 A21 A35 A139:A141 A204:A209 A198:A200 A102:A105">
    <cfRule type="containsText" dxfId="5" priority="46" stopIfTrue="1" operator="containsText" text="Not Applicable">
      <formula>NOT(ISERROR(SEARCH("Not Applicable",A21)))</formula>
    </cfRule>
    <cfRule type="containsText" dxfId="4" priority="47" stopIfTrue="1" operator="containsText" text="In Progress">
      <formula>NOT(ISERROR(SEARCH("In Progress",A21)))</formula>
    </cfRule>
    <cfRule type="containsText" dxfId="3" priority="48" stopIfTrue="1" operator="containsText" text="Completed">
      <formula>NOT(ISERROR(SEARCH("Completed",A21)))</formula>
    </cfRule>
    <cfRule type="containsText" dxfId="2" priority="49" stopIfTrue="1" operator="containsText" text="Not Started">
      <formula>NOT(ISERROR(SEARCH("Not Started",A21)))</formula>
    </cfRule>
  </conditionalFormatting>
  <conditionalFormatting sqref="G202:Q202 G193:Q196 G170:Q179 G181:Q183 G165:Q167 G160:Q163 G157:Q158 G143:Q155 G107:Q111 G113:Q122 G125:Q129 G60:Q66 G68:Q73 G75:Q77 G79:Q79 G47:Q58 G40:Q45 G139:Q141 G81:Q95 G204:Q208 G198:Q200">
    <cfRule type="containsBlanks" dxfId="1" priority="54" stopIfTrue="1">
      <formula>LEN(TRIM(G40))=0</formula>
    </cfRule>
  </conditionalFormatting>
  <conditionalFormatting sqref="G105:Q105">
    <cfRule type="containsBlanks" dxfId="0" priority="1" stopIfTrue="1">
      <formula>LEN(TRIM(G105))=0</formula>
    </cfRule>
  </conditionalFormatting>
  <dataValidations count="2">
    <dataValidation type="list" allowBlank="1" showInputMessage="1" showErrorMessage="1" sqref="G210:Q210 G105:Q105 G86:Q95 G204:Q206 G185:Q185 G131:Q131 G165:Q167 G75:Q77 G97:Q97 G40:Q45 G157:Q158 G120:Q122 G47:Q58 G81:Q83 G107:Q111 G143:Q155 G208:Q208 G60:Q66 G193:Q196 G125:Q129 G160:Q163 G79:Q79 G68:Q73 G181:Q183 G202:Q202 G170:Q179 G113:Q118 G139:Q141 G198:Q200">
      <formula1>$C$551:$C$554</formula1>
    </dataValidation>
    <dataValidation type="list" allowBlank="1" showInputMessage="1" showErrorMessage="1" sqref="A165:A167 A105 A208 A204:A206 A40:A45 A125:A129 A60:A66 A47:A58 A81:A83 A181:A183 A107:A111 A120:A122 A75:A77 A68:A73 A157:A158 A193:A196 A170:A179 A160:A163 A143:A155 A79 A202 A86:A95 A113:A118 A139:A141 A198:A200">
      <formula1>$B$551:$B$554</formula1>
    </dataValidation>
  </dataValidations>
  <hyperlinks>
    <hyperlink ref="E47" r:id="rId2" location="page=10" display="NOAA Guidelines, Ch 1.5"/>
    <hyperlink ref="E53" r:id="rId3" location="page=14" display="page=14"/>
    <hyperlink ref="E41" r:id="rId4" location="page=11" display="http://water.weather.gov/ahps/NOAA_AHPS_Guidelines_Final_2011_v3.pdf - page=11"/>
    <hyperlink ref="E49" r:id="rId5" location="page=11" display="http://water.weather.gov/ahps/NOAA_AHPS_Guidelines_Final_2011_v3.pdf - page=11"/>
    <hyperlink ref="E57" r:id="rId6" location="page=22"/>
    <hyperlink ref="E58" r:id="rId7" location="page=19"/>
    <hyperlink ref="E61" r:id="rId8" location="page=13" display="NOAA Guidelines (2.4.2)"/>
    <hyperlink ref="E60" r:id="rId9" location="page=13" display="2.4.1"/>
    <hyperlink ref="E63" r:id="rId10" location="page=11" display="http://water.weather.gov/ahps/NOAA_AHPS_Guidelines_Final_2011_v3.pdf - page=11"/>
    <hyperlink ref="E62" r:id="rId11" location="page=10"/>
    <hyperlink ref="E68" r:id="rId12" location="page=15"/>
    <hyperlink ref="E69" r:id="rId13" location="page=24"/>
    <hyperlink ref="E73" r:id="rId14" location="page=33"/>
    <hyperlink ref="E75" r:id="rId15" location="page=19"/>
    <hyperlink ref="E77" r:id="rId16" location="page=10http://water.weather.gov/ahps/NOAA_AHPS_Guidelines_Final_2011_v3.pdf" display="http://water.weather.gov/ahps/NOAA_AHPS_Guidelines_Final_2011_v3.pdf - page=10http://water.weather.gov/ahps/NOAA_AHPS_Guidelines_Final_2011_v3.pdf"/>
    <hyperlink ref="E108" r:id="rId17" location="page=9"/>
    <hyperlink ref="E110" r:id="rId18" location="page=19"/>
    <hyperlink ref="E107" r:id="rId19" location="page=18"/>
    <hyperlink ref="E125" r:id="rId20" location="page=37" display="page=37"/>
    <hyperlink ref="E151" r:id="rId21" location="page=34"/>
    <hyperlink ref="E152" r:id="rId22" location="page=34"/>
    <hyperlink ref="E149" r:id="rId23" location="page=33"/>
    <hyperlink ref="E150" r:id="rId24" location="page=33"/>
    <hyperlink ref="E143" r:id="rId25" location="page=31" display="http://water.weather.gov/ahps/NOAA_AHPS_Guidelines_Final_2011_v3.pdf - page=31"/>
    <hyperlink ref="E148" r:id="rId26" location="page=31" display="http://water.weather.gov/ahps/NOAA_AHPS_Guidelines_Final_2011_v3.pdf - page=31"/>
    <hyperlink ref="E160" r:id="rId27" display="http://www.esri.com/events/seminars/bettermaps/materials/pdfs/webmercator-smnr-brochure.pdf"/>
    <hyperlink ref="E183" r:id="rId28" location="page=37" display="page=37"/>
    <hyperlink ref="E170" r:id="rId29" location="page=14" display="http://water.weather.gov/ahps/NOAA_AHPS_Guidelines_Final_2011_v3.pdf - page=14"/>
    <hyperlink ref="E171:E177" r:id="rId30" location="page=14" display="http://water.weather.gov/ahps/NOAA_AHPS_Guidelines_Final_2011_v3.pdf - page=14"/>
    <hyperlink ref="E181" r:id="rId31" location="page=16"/>
    <hyperlink ref="E193" r:id="rId32" location="page=39" display="http://water.weather.gov/ahps/NOAA_AHPS_Guidelines_Final_2011_v3.pdf - page=39"/>
    <hyperlink ref="E141" r:id="rId33" location="page=39" display="http://water.weather.gov/ahps/NOAA_AHPS_Guidelines_Final_2011_v3.pdf - page=39"/>
    <hyperlink ref="E162" r:id="rId34" location="page=21"/>
    <hyperlink ref="E145" r:id="rId35" location="page=43"/>
    <hyperlink ref="E147" r:id="rId36" location="page=31" display="http://water.weather.gov/ahps/NOAA_AHPS_Guidelines_Final_2011_v3.pdf - page=31"/>
    <hyperlink ref="E165" r:id="rId37" location="page=11" display="http://water.weather.gov/ahps/NOAA_AHPS_Guidelines_Final_2011_v3.pdf - page=11"/>
    <hyperlink ref="E81" r:id="rId38" location="page=11" display="http://water.weather.gov/ahps/NOAA_AHPS_Guidelines_Final_2011_v3.pdf - page=11"/>
    <hyperlink ref="E126" r:id="rId39" location="page=14" display="http://water.weather.gov/ahps/NOAA_AHPS_Guidelines_Final_2011_v3.pdf - page=14"/>
    <hyperlink ref="E52" r:id="rId40" location="page=14" display="page=14"/>
    <hyperlink ref="E72" r:id="rId41" location="page=24"/>
    <hyperlink ref="E117" r:id="rId42" location="page=24"/>
    <hyperlink ref="E120" r:id="rId43" location="page=11" display="http://water.weather.gov/ahps/NOAA_AHPS_Guidelines_Final_2011_v3.pdf - page=11"/>
    <hyperlink ref="E86" r:id="rId44" location="page=14" display="http://water.weather.gov/ahps/NOAA_AHPS_Guidelines_Final_2011_v3.pdf - page=14"/>
    <hyperlink ref="E95" r:id="rId45" location="page=37" display="page=37"/>
    <hyperlink ref="E88:E94" r:id="rId46" location="page=14" display="http://water.weather.gov/ahps/NOAA_AHPS_Guidelines_Final_2011_v3.pdf - page=14"/>
    <hyperlink ref="E76" r:id="rId47" location="page=20"/>
    <hyperlink ref="E140" r:id="rId48" location="page=39" display="http://water.weather.gov/ahps/NOAA_AHPS_Guidelines_Final_2011_v3.pdf - page=39"/>
    <hyperlink ref="B9" r:id="rId49"/>
    <hyperlink ref="B10" r:id="rId50"/>
    <hyperlink ref="D23" r:id="rId51"/>
    <hyperlink ref="D24" r:id="rId52"/>
    <hyperlink ref="D26" r:id="rId53"/>
    <hyperlink ref="D27" r:id="rId54"/>
    <hyperlink ref="D25" r:id="rId55"/>
    <hyperlink ref="D28" r:id="rId56"/>
    <hyperlink ref="D29" r:id="rId57"/>
    <hyperlink ref="D32" r:id="rId58"/>
    <hyperlink ref="D33" r:id="rId59"/>
  </hyperlinks>
  <pageMargins left="0.33" right="0.22" top="0.43" bottom="0.45" header="0.3" footer="0.3"/>
  <pageSetup scale="50" fitToHeight="4" orientation="landscape" r:id="rId60"/>
  <rowBreaks count="1" manualBreakCount="1">
    <brk id="134" max="16383" man="1"/>
  </rowBreaks>
</worksheet>
</file>

<file path=xl/worksheets/sheet10.xml><?xml version="1.0" encoding="utf-8"?>
<worksheet xmlns="http://schemas.openxmlformats.org/spreadsheetml/2006/main" xmlns:r="http://schemas.openxmlformats.org/officeDocument/2006/relationships">
  <sheetPr codeName="Sheet2"/>
  <dimension ref="A1:E20"/>
  <sheetViews>
    <sheetView workbookViewId="0">
      <selection activeCell="E19" sqref="E19"/>
    </sheetView>
  </sheetViews>
  <sheetFormatPr defaultRowHeight="15"/>
  <cols>
    <col min="5" max="5" width="9.140625" customWidth="1"/>
  </cols>
  <sheetData>
    <row r="1" spans="1:5" s="397" customFormat="1" ht="24" thickBot="1">
      <c r="A1" s="269" t="s">
        <v>576</v>
      </c>
    </row>
    <row r="2" spans="1:5" ht="15.75" thickTop="1"/>
    <row r="3" spans="1:5">
      <c r="A3" s="400" t="s">
        <v>579</v>
      </c>
      <c r="B3" s="395"/>
      <c r="C3" s="395"/>
      <c r="D3" s="395"/>
    </row>
    <row r="4" spans="1:5">
      <c r="D4" s="401" t="s">
        <v>577</v>
      </c>
      <c r="E4" t="s">
        <v>3345</v>
      </c>
    </row>
    <row r="5" spans="1:5">
      <c r="D5" s="401" t="s">
        <v>578</v>
      </c>
      <c r="E5" t="s">
        <v>3348</v>
      </c>
    </row>
    <row r="6" spans="1:5">
      <c r="D6" s="401" t="s">
        <v>584</v>
      </c>
      <c r="E6" t="s">
        <v>3349</v>
      </c>
    </row>
    <row r="7" spans="1:5">
      <c r="D7" s="401"/>
    </row>
    <row r="8" spans="1:5">
      <c r="D8" s="401" t="s">
        <v>581</v>
      </c>
      <c r="E8" t="s">
        <v>3327</v>
      </c>
    </row>
    <row r="9" spans="1:5">
      <c r="D9" s="401" t="s">
        <v>582</v>
      </c>
      <c r="E9" t="s">
        <v>3326</v>
      </c>
    </row>
    <row r="10" spans="1:5">
      <c r="D10" s="399"/>
    </row>
    <row r="11" spans="1:5">
      <c r="D11" s="401" t="s">
        <v>585</v>
      </c>
      <c r="E11" t="s">
        <v>3334</v>
      </c>
    </row>
    <row r="12" spans="1:5">
      <c r="D12" s="401" t="s">
        <v>413</v>
      </c>
      <c r="E12" t="s">
        <v>3334</v>
      </c>
    </row>
    <row r="13" spans="1:5">
      <c r="D13" s="398"/>
    </row>
    <row r="14" spans="1:5">
      <c r="A14" s="400" t="s">
        <v>701</v>
      </c>
      <c r="B14" s="395"/>
      <c r="C14" s="395"/>
      <c r="D14" s="395"/>
    </row>
    <row r="16" spans="1:5">
      <c r="D16" s="401" t="s">
        <v>580</v>
      </c>
      <c r="E16" t="s">
        <v>3346</v>
      </c>
    </row>
    <row r="17" spans="4:5">
      <c r="D17" s="401" t="s">
        <v>583</v>
      </c>
      <c r="E17" t="s">
        <v>3347</v>
      </c>
    </row>
    <row r="18" spans="4:5">
      <c r="D18" s="399"/>
    </row>
    <row r="19" spans="4:5">
      <c r="D19" s="401" t="s">
        <v>585</v>
      </c>
    </row>
    <row r="20" spans="4:5">
      <c r="D20" s="401" t="s">
        <v>413</v>
      </c>
      <c r="E20" t="s">
        <v>251</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dimension ref="A1:L18"/>
  <sheetViews>
    <sheetView workbookViewId="0">
      <selection activeCell="H31" sqref="G31:H31"/>
    </sheetView>
  </sheetViews>
  <sheetFormatPr defaultRowHeight="15"/>
  <sheetData>
    <row r="1" spans="1:12" s="397" customFormat="1" ht="24" thickBot="1">
      <c r="A1" s="269" t="s">
        <v>748</v>
      </c>
    </row>
    <row r="2" spans="1:12" ht="15.75" thickTop="1"/>
    <row r="3" spans="1:12">
      <c r="A3" s="394" t="s">
        <v>525</v>
      </c>
      <c r="B3" s="16"/>
      <c r="C3" s="497"/>
      <c r="D3" s="497"/>
      <c r="E3" s="395"/>
      <c r="F3" s="395"/>
      <c r="G3" s="395"/>
      <c r="I3" s="400" t="s">
        <v>810</v>
      </c>
      <c r="J3" s="400"/>
      <c r="K3" s="400"/>
      <c r="L3" s="400"/>
    </row>
    <row r="4" spans="1:12">
      <c r="A4" s="494" t="s">
        <v>749</v>
      </c>
      <c r="C4" s="389"/>
      <c r="D4" s="389"/>
    </row>
    <row r="5" spans="1:12">
      <c r="B5" s="13"/>
      <c r="C5" s="389"/>
      <c r="D5" s="389"/>
    </row>
    <row r="6" spans="1:12">
      <c r="B6" s="13"/>
      <c r="D6" s="495" t="s">
        <v>767</v>
      </c>
      <c r="E6" t="s">
        <v>874</v>
      </c>
    </row>
    <row r="7" spans="1:12">
      <c r="B7" s="13"/>
      <c r="D7" s="496"/>
    </row>
    <row r="8" spans="1:12">
      <c r="B8" s="13"/>
      <c r="D8" s="495" t="s">
        <v>768</v>
      </c>
      <c r="E8" t="s">
        <v>875</v>
      </c>
    </row>
    <row r="9" spans="1:12">
      <c r="B9" s="13"/>
      <c r="D9" s="496"/>
    </row>
    <row r="10" spans="1:12">
      <c r="B10" s="13"/>
      <c r="D10" s="495" t="s">
        <v>769</v>
      </c>
      <c r="E10" t="s">
        <v>876</v>
      </c>
    </row>
    <row r="11" spans="1:12">
      <c r="B11" s="13"/>
      <c r="D11" s="496"/>
    </row>
    <row r="12" spans="1:12">
      <c r="B12" s="13"/>
      <c r="D12" s="495" t="s">
        <v>770</v>
      </c>
      <c r="E12" s="519" t="s">
        <v>878</v>
      </c>
    </row>
    <row r="13" spans="1:12">
      <c r="D13" s="496"/>
    </row>
    <row r="14" spans="1:12">
      <c r="D14" s="495" t="s">
        <v>771</v>
      </c>
      <c r="E14" t="s">
        <v>877</v>
      </c>
    </row>
    <row r="17" spans="1:7">
      <c r="A17" s="400" t="s">
        <v>750</v>
      </c>
      <c r="B17" s="395"/>
      <c r="C17" s="395"/>
      <c r="D17" s="395"/>
      <c r="E17" s="395"/>
      <c r="F17" s="395"/>
      <c r="G17" s="395"/>
    </row>
    <row r="18" spans="1:7">
      <c r="A18" s="494" t="s">
        <v>751</v>
      </c>
    </row>
  </sheetData>
  <hyperlinks>
    <hyperlink ref="A4" r:id="rId1"/>
    <hyperlink ref="A18" r:id="rId2"/>
  </hyperlinks>
  <pageMargins left="0.7" right="0.7" top="0.75" bottom="0.75" header="0.3" footer="0.3"/>
  <drawing r:id="rId3"/>
</worksheet>
</file>

<file path=xl/worksheets/sheet12.xml><?xml version="1.0" encoding="utf-8"?>
<worksheet xmlns="http://schemas.openxmlformats.org/spreadsheetml/2006/main" xmlns:r="http://schemas.openxmlformats.org/officeDocument/2006/relationships">
  <dimension ref="A1:X56"/>
  <sheetViews>
    <sheetView workbookViewId="0">
      <selection activeCell="H25" sqref="H25"/>
    </sheetView>
  </sheetViews>
  <sheetFormatPr defaultRowHeight="15"/>
  <cols>
    <col min="14" max="14" width="14.5703125" customWidth="1"/>
    <col min="15" max="15" width="10" customWidth="1"/>
    <col min="16" max="16" width="12.140625" customWidth="1"/>
    <col min="17" max="17" width="11.7109375" customWidth="1"/>
    <col min="21" max="21" width="12.85546875" customWidth="1"/>
    <col min="22" max="22" width="8.42578125" customWidth="1"/>
    <col min="23" max="23" width="12.7109375" customWidth="1"/>
  </cols>
  <sheetData>
    <row r="1" spans="1:24" s="397" customFormat="1" ht="24" thickBot="1">
      <c r="A1" s="269" t="s">
        <v>656</v>
      </c>
    </row>
    <row r="2" spans="1:24" ht="15.75" thickTop="1"/>
    <row r="3" spans="1:24">
      <c r="A3" s="399" t="s">
        <v>653</v>
      </c>
      <c r="O3" s="400" t="s">
        <v>679</v>
      </c>
      <c r="P3" s="395"/>
      <c r="Q3" s="395"/>
      <c r="R3" s="395"/>
    </row>
    <row r="4" spans="1:24">
      <c r="A4" s="446"/>
      <c r="P4" s="458"/>
      <c r="Q4" s="458"/>
      <c r="R4" s="458"/>
      <c r="S4" s="456" t="s">
        <v>678</v>
      </c>
      <c r="T4" s="456" t="s">
        <v>681</v>
      </c>
      <c r="U4" s="456" t="s">
        <v>683</v>
      </c>
      <c r="V4" s="399"/>
    </row>
    <row r="5" spans="1:24">
      <c r="P5" s="456" t="s">
        <v>662</v>
      </c>
      <c r="Q5" s="456" t="s">
        <v>124</v>
      </c>
      <c r="R5" s="456" t="s">
        <v>667</v>
      </c>
      <c r="S5" s="456" t="s">
        <v>670</v>
      </c>
      <c r="T5" s="457" t="s">
        <v>682</v>
      </c>
      <c r="U5" s="457" t="s">
        <v>684</v>
      </c>
      <c r="V5" s="451"/>
    </row>
    <row r="6" spans="1:24">
      <c r="P6" s="456" t="s">
        <v>663</v>
      </c>
      <c r="Q6" s="456" t="s">
        <v>665</v>
      </c>
      <c r="R6" s="456" t="s">
        <v>668</v>
      </c>
      <c r="S6" s="456" t="s">
        <v>671</v>
      </c>
      <c r="T6" s="456" t="s">
        <v>680</v>
      </c>
      <c r="U6" s="456" t="s">
        <v>685</v>
      </c>
      <c r="V6" s="399"/>
    </row>
    <row r="7" spans="1:24">
      <c r="P7" s="456" t="s">
        <v>664</v>
      </c>
      <c r="Q7" s="456" t="s">
        <v>666</v>
      </c>
      <c r="R7" s="456" t="s">
        <v>697</v>
      </c>
      <c r="S7" s="456" t="s">
        <v>669</v>
      </c>
      <c r="T7" s="456" t="s">
        <v>675</v>
      </c>
      <c r="U7" s="456" t="s">
        <v>686</v>
      </c>
      <c r="V7" s="399"/>
    </row>
    <row r="8" spans="1:24">
      <c r="O8" s="399" t="s">
        <v>658</v>
      </c>
      <c r="P8" s="448"/>
      <c r="Q8" s="448"/>
      <c r="R8" s="448"/>
      <c r="S8" s="454"/>
      <c r="T8" s="454"/>
      <c r="U8" s="453"/>
    </row>
    <row r="9" spans="1:24">
      <c r="A9" s="399" t="s">
        <v>654</v>
      </c>
      <c r="O9" s="399" t="s">
        <v>659</v>
      </c>
      <c r="P9" s="448"/>
      <c r="Q9" s="448"/>
      <c r="R9" s="448"/>
      <c r="S9" s="454"/>
      <c r="T9" s="454"/>
      <c r="U9" s="453"/>
    </row>
    <row r="10" spans="1:24">
      <c r="O10" s="399" t="s">
        <v>660</v>
      </c>
      <c r="P10" s="448"/>
      <c r="Q10" s="448"/>
      <c r="R10" s="448"/>
      <c r="S10" s="454"/>
      <c r="T10" s="454"/>
      <c r="U10" s="453"/>
    </row>
    <row r="11" spans="1:24">
      <c r="O11" s="399" t="s">
        <v>661</v>
      </c>
      <c r="P11" s="448"/>
      <c r="Q11" s="448"/>
      <c r="R11" s="448"/>
      <c r="S11" s="454"/>
      <c r="T11" s="454"/>
      <c r="U11" s="453"/>
    </row>
    <row r="12" spans="1:24">
      <c r="S12" s="456" t="s">
        <v>687</v>
      </c>
      <c r="T12" s="456" t="s">
        <v>687</v>
      </c>
    </row>
    <row r="13" spans="1:24">
      <c r="S13" s="456" t="s">
        <v>687</v>
      </c>
      <c r="T13" s="456" t="s">
        <v>687</v>
      </c>
    </row>
    <row r="14" spans="1:24">
      <c r="S14" s="456" t="s">
        <v>687</v>
      </c>
      <c r="T14" s="456" t="s">
        <v>687</v>
      </c>
    </row>
    <row r="15" spans="1:24">
      <c r="S15" s="457" t="s">
        <v>687</v>
      </c>
      <c r="T15" s="457" t="s">
        <v>687</v>
      </c>
    </row>
    <row r="16" spans="1:24">
      <c r="N16" s="400" t="s">
        <v>695</v>
      </c>
      <c r="O16" s="395"/>
      <c r="P16" s="395"/>
      <c r="Q16" s="395"/>
      <c r="R16" s="395"/>
      <c r="S16" s="455" t="s">
        <v>698</v>
      </c>
      <c r="T16" s="459" t="s">
        <v>698</v>
      </c>
      <c r="U16" s="452" t="s">
        <v>696</v>
      </c>
      <c r="V16" s="395"/>
      <c r="W16" s="395"/>
      <c r="X16" s="395"/>
    </row>
    <row r="18" spans="14:24">
      <c r="N18" s="460" t="s">
        <v>699</v>
      </c>
      <c r="O18" s="460" t="s">
        <v>689</v>
      </c>
      <c r="P18" s="460" t="s">
        <v>690</v>
      </c>
      <c r="Q18" s="460" t="s">
        <v>691</v>
      </c>
      <c r="R18" s="460" t="s">
        <v>692</v>
      </c>
      <c r="U18" s="460" t="s">
        <v>672</v>
      </c>
      <c r="V18" s="460" t="s">
        <v>674</v>
      </c>
      <c r="W18" s="460" t="s">
        <v>676</v>
      </c>
      <c r="X18" s="460" t="s">
        <v>693</v>
      </c>
    </row>
    <row r="19" spans="14:24" ht="15.75" thickBot="1">
      <c r="N19" s="461" t="s">
        <v>700</v>
      </c>
      <c r="O19" s="461" t="s">
        <v>675</v>
      </c>
      <c r="P19" s="461" t="s">
        <v>675</v>
      </c>
      <c r="Q19" s="461" t="s">
        <v>675</v>
      </c>
      <c r="R19" s="461" t="s">
        <v>675</v>
      </c>
      <c r="U19" s="461" t="s">
        <v>673</v>
      </c>
      <c r="V19" s="461" t="s">
        <v>675</v>
      </c>
      <c r="W19" s="461" t="s">
        <v>688</v>
      </c>
      <c r="X19" s="461" t="s">
        <v>694</v>
      </c>
    </row>
    <row r="20" spans="14:24" ht="15.75" thickTop="1"/>
    <row r="34" spans="1:1">
      <c r="A34" s="447" t="s">
        <v>655</v>
      </c>
    </row>
    <row r="56" spans="1:6">
      <c r="A56" s="449" t="s">
        <v>677</v>
      </c>
      <c r="B56" s="450"/>
      <c r="C56" s="450"/>
      <c r="D56" s="450"/>
      <c r="E56" s="450"/>
      <c r="F56" s="450"/>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dimension ref="A1:B9"/>
  <sheetViews>
    <sheetView workbookViewId="0">
      <selection activeCell="A11" sqref="A11"/>
    </sheetView>
  </sheetViews>
  <sheetFormatPr defaultRowHeight="15"/>
  <sheetData>
    <row r="1" spans="1:2">
      <c r="A1" s="399" t="s">
        <v>836</v>
      </c>
    </row>
    <row r="2" spans="1:2">
      <c r="A2">
        <v>0.1</v>
      </c>
      <c r="B2" t="s">
        <v>828</v>
      </c>
    </row>
    <row r="4" spans="1:2">
      <c r="A4">
        <v>0.11</v>
      </c>
      <c r="B4" t="s">
        <v>832</v>
      </c>
    </row>
    <row r="5" spans="1:2">
      <c r="B5" t="s">
        <v>833</v>
      </c>
    </row>
    <row r="6" spans="1:2">
      <c r="B6" t="s">
        <v>834</v>
      </c>
    </row>
    <row r="8" spans="1:2">
      <c r="A8">
        <v>0.12</v>
      </c>
      <c r="B8" t="s">
        <v>837</v>
      </c>
    </row>
    <row r="9" spans="1:2">
      <c r="B9" t="s">
        <v>840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codeName="Sheet4"/>
  <dimension ref="A1:H25"/>
  <sheetViews>
    <sheetView workbookViewId="0">
      <selection activeCell="B5" sqref="B5"/>
    </sheetView>
  </sheetViews>
  <sheetFormatPr defaultRowHeight="14.25"/>
  <cols>
    <col min="1" max="1" width="69.85546875" style="13" customWidth="1"/>
    <col min="2" max="2" width="16.85546875" style="13" customWidth="1"/>
    <col min="3" max="3" width="16" style="13" customWidth="1"/>
    <col min="4" max="4" width="13.85546875" style="13" customWidth="1"/>
    <col min="5" max="5" width="11.28515625" style="13" customWidth="1"/>
    <col min="6" max="6" width="13.28515625" style="13" customWidth="1"/>
    <col min="7" max="7" width="11.5703125" style="13" customWidth="1"/>
    <col min="8" max="16384" width="9.140625" style="13"/>
  </cols>
  <sheetData>
    <row r="1" spans="1:8" s="267" customFormat="1" ht="24" thickBot="1">
      <c r="A1" s="266" t="s">
        <v>66</v>
      </c>
    </row>
    <row r="2" spans="1:8" ht="15.75" thickTop="1" thickBot="1"/>
    <row r="3" spans="1:8" ht="26.25" thickBot="1">
      <c r="A3" s="336" t="s">
        <v>140</v>
      </c>
      <c r="B3" s="337" t="s">
        <v>12</v>
      </c>
      <c r="C3" s="337" t="s">
        <v>13</v>
      </c>
      <c r="D3" s="337" t="s">
        <v>470</v>
      </c>
      <c r="E3" s="337" t="s">
        <v>11</v>
      </c>
      <c r="F3" s="337" t="s">
        <v>471</v>
      </c>
      <c r="G3" s="350" t="s">
        <v>469</v>
      </c>
    </row>
    <row r="4" spans="1:8" ht="15" thickBot="1">
      <c r="A4" s="335" t="s">
        <v>151</v>
      </c>
      <c r="B4" s="351">
        <f>MIN(B5:B9)</f>
        <v>40909</v>
      </c>
      <c r="C4" s="351">
        <f>MAX(C5:C9)</f>
        <v>40969</v>
      </c>
      <c r="D4" s="352">
        <f>(D5*E5+D6*E6+D7*E7+D8*E8+D9*E9)/SUM(E5:E9)</f>
        <v>0.74796747967479671</v>
      </c>
      <c r="E4" s="353">
        <f t="shared" ref="E4:E24" si="0">IF(ISBLANK(C4),"",C4-B4+1)</f>
        <v>61</v>
      </c>
      <c r="F4" s="353">
        <f>D4*E4</f>
        <v>45.626016260162601</v>
      </c>
      <c r="G4" s="354">
        <f>E4-(D4*E4)</f>
        <v>15.373983739837399</v>
      </c>
    </row>
    <row r="5" spans="1:8">
      <c r="A5" s="338" t="s">
        <v>141</v>
      </c>
      <c r="B5" s="328">
        <v>40909</v>
      </c>
      <c r="C5" s="328">
        <v>40940</v>
      </c>
      <c r="D5" s="329">
        <v>1</v>
      </c>
      <c r="E5" s="330">
        <f t="shared" si="0"/>
        <v>32</v>
      </c>
      <c r="F5" s="330">
        <f t="shared" ref="F5:F9" si="1">D5*E5</f>
        <v>32</v>
      </c>
      <c r="G5" s="346">
        <f t="shared" ref="G5:G9" si="2">E5-(D5*E5)</f>
        <v>0</v>
      </c>
    </row>
    <row r="6" spans="1:8">
      <c r="A6" s="339" t="s">
        <v>142</v>
      </c>
      <c r="B6" s="325">
        <v>40940</v>
      </c>
      <c r="C6" s="325">
        <v>40969</v>
      </c>
      <c r="D6" s="326">
        <v>1</v>
      </c>
      <c r="E6" s="327">
        <f t="shared" si="0"/>
        <v>30</v>
      </c>
      <c r="F6" s="327">
        <f t="shared" si="1"/>
        <v>30</v>
      </c>
      <c r="G6" s="347">
        <f t="shared" si="2"/>
        <v>0</v>
      </c>
    </row>
    <row r="7" spans="1:8">
      <c r="A7" s="339" t="s">
        <v>143</v>
      </c>
      <c r="B7" s="325">
        <v>40940</v>
      </c>
      <c r="C7" s="325">
        <v>40969</v>
      </c>
      <c r="D7" s="326">
        <v>1</v>
      </c>
      <c r="E7" s="327">
        <f t="shared" si="0"/>
        <v>30</v>
      </c>
      <c r="F7" s="327">
        <f t="shared" si="1"/>
        <v>30</v>
      </c>
      <c r="G7" s="347">
        <f t="shared" si="2"/>
        <v>0</v>
      </c>
    </row>
    <row r="8" spans="1:8">
      <c r="A8" s="339" t="s">
        <v>144</v>
      </c>
      <c r="B8" s="325">
        <v>40940</v>
      </c>
      <c r="C8" s="325">
        <v>40969</v>
      </c>
      <c r="D8" s="326">
        <v>0</v>
      </c>
      <c r="E8" s="327">
        <f t="shared" si="0"/>
        <v>30</v>
      </c>
      <c r="F8" s="327">
        <f t="shared" si="1"/>
        <v>0</v>
      </c>
      <c r="G8" s="347">
        <f t="shared" si="2"/>
        <v>30</v>
      </c>
    </row>
    <row r="9" spans="1:8" ht="15" thickBot="1">
      <c r="A9" s="340" t="s">
        <v>156</v>
      </c>
      <c r="B9" s="331">
        <v>40969</v>
      </c>
      <c r="C9" s="332">
        <f>B9</f>
        <v>40969</v>
      </c>
      <c r="D9" s="333">
        <v>0</v>
      </c>
      <c r="E9" s="334">
        <f t="shared" si="0"/>
        <v>1</v>
      </c>
      <c r="F9" s="334">
        <f t="shared" si="1"/>
        <v>0</v>
      </c>
      <c r="G9" s="348">
        <f t="shared" si="2"/>
        <v>1</v>
      </c>
    </row>
    <row r="10" spans="1:8" ht="15" thickBot="1">
      <c r="A10" s="370"/>
      <c r="B10" s="371"/>
      <c r="C10" s="371"/>
      <c r="D10" s="372"/>
      <c r="E10" s="373"/>
      <c r="F10" s="373"/>
      <c r="G10" s="374"/>
    </row>
    <row r="11" spans="1:8" ht="15" thickBot="1">
      <c r="A11" s="365" t="s">
        <v>157</v>
      </c>
      <c r="B11" s="366">
        <f>MIN(B12:B14)</f>
        <v>40969</v>
      </c>
      <c r="C11" s="366">
        <f>MAX(C12:C14)</f>
        <v>41061</v>
      </c>
      <c r="D11" s="367">
        <f>(D12*E12+D13*E13+D14*E14)/SUM(E12:E14)</f>
        <v>0</v>
      </c>
      <c r="E11" s="368">
        <f t="shared" si="0"/>
        <v>93</v>
      </c>
      <c r="F11" s="368">
        <f t="shared" ref="F11:F14" si="3">D11*E11</f>
        <v>0</v>
      </c>
      <c r="G11" s="369">
        <f t="shared" ref="G11:G14" si="4">E11-(D11*E11)</f>
        <v>93</v>
      </c>
      <c r="H11" s="268"/>
    </row>
    <row r="12" spans="1:8">
      <c r="A12" s="338" t="s">
        <v>145</v>
      </c>
      <c r="B12" s="328">
        <v>40969</v>
      </c>
      <c r="C12" s="328">
        <v>41044</v>
      </c>
      <c r="D12" s="329">
        <v>0</v>
      </c>
      <c r="E12" s="330">
        <f t="shared" si="0"/>
        <v>76</v>
      </c>
      <c r="F12" s="330">
        <f t="shared" si="3"/>
        <v>0</v>
      </c>
      <c r="G12" s="346">
        <f t="shared" si="4"/>
        <v>76</v>
      </c>
      <c r="H12" s="268"/>
    </row>
    <row r="13" spans="1:8">
      <c r="A13" s="339" t="s">
        <v>146</v>
      </c>
      <c r="B13" s="325">
        <v>41044</v>
      </c>
      <c r="C13" s="325">
        <v>41061</v>
      </c>
      <c r="D13" s="326">
        <v>0</v>
      </c>
      <c r="E13" s="327">
        <f t="shared" si="0"/>
        <v>18</v>
      </c>
      <c r="F13" s="327">
        <f t="shared" si="3"/>
        <v>0</v>
      </c>
      <c r="G13" s="347">
        <f t="shared" si="4"/>
        <v>18</v>
      </c>
      <c r="H13" s="268"/>
    </row>
    <row r="14" spans="1:8" ht="15" thickBot="1">
      <c r="A14" s="340" t="s">
        <v>155</v>
      </c>
      <c r="B14" s="331">
        <v>41061</v>
      </c>
      <c r="C14" s="331">
        <v>41061</v>
      </c>
      <c r="D14" s="333">
        <v>0</v>
      </c>
      <c r="E14" s="334">
        <f t="shared" si="0"/>
        <v>1</v>
      </c>
      <c r="F14" s="334">
        <f t="shared" si="3"/>
        <v>0</v>
      </c>
      <c r="G14" s="348">
        <f t="shared" si="4"/>
        <v>1</v>
      </c>
      <c r="H14" s="268"/>
    </row>
    <row r="15" spans="1:8" ht="15" thickBot="1">
      <c r="A15" s="370"/>
      <c r="B15" s="371"/>
      <c r="C15" s="371"/>
      <c r="D15" s="372"/>
      <c r="E15" s="373"/>
      <c r="F15" s="373"/>
      <c r="G15" s="374"/>
      <c r="H15" s="268"/>
    </row>
    <row r="16" spans="1:8" ht="15" thickBot="1">
      <c r="A16" s="365" t="s">
        <v>9</v>
      </c>
      <c r="B16" s="366">
        <f>MIN(B17:B19)</f>
        <v>41061</v>
      </c>
      <c r="C16" s="366">
        <f>MAX(C17:C19)</f>
        <v>41183</v>
      </c>
      <c r="D16" s="367">
        <f>(D17*E17+D18*E18+D19*E19)/SUM(E17:E19)</f>
        <v>0</v>
      </c>
      <c r="E16" s="368">
        <f t="shared" si="0"/>
        <v>123</v>
      </c>
      <c r="F16" s="368">
        <f t="shared" ref="F16:F19" si="5">D16*E16</f>
        <v>0</v>
      </c>
      <c r="G16" s="369">
        <f t="shared" ref="G16:G19" si="6">E16-(D16*E16)</f>
        <v>123</v>
      </c>
      <c r="H16" s="268"/>
    </row>
    <row r="17" spans="1:8">
      <c r="A17" s="338" t="s">
        <v>148</v>
      </c>
      <c r="B17" s="328">
        <v>41061</v>
      </c>
      <c r="C17" s="328">
        <v>41183</v>
      </c>
      <c r="D17" s="329">
        <v>0</v>
      </c>
      <c r="E17" s="330">
        <f t="shared" si="0"/>
        <v>123</v>
      </c>
      <c r="F17" s="330">
        <f t="shared" si="5"/>
        <v>0</v>
      </c>
      <c r="G17" s="346">
        <f t="shared" si="6"/>
        <v>123</v>
      </c>
      <c r="H17" s="268"/>
    </row>
    <row r="18" spans="1:8">
      <c r="A18" s="339" t="s">
        <v>147</v>
      </c>
      <c r="B18" s="325">
        <v>41091</v>
      </c>
      <c r="C18" s="325">
        <v>41183</v>
      </c>
      <c r="D18" s="326">
        <v>0</v>
      </c>
      <c r="E18" s="327">
        <f t="shared" si="0"/>
        <v>93</v>
      </c>
      <c r="F18" s="327">
        <f t="shared" si="5"/>
        <v>0</v>
      </c>
      <c r="G18" s="347">
        <f t="shared" si="6"/>
        <v>93</v>
      </c>
      <c r="H18" s="268"/>
    </row>
    <row r="19" spans="1:8" ht="15" thickBot="1">
      <c r="A19" s="340" t="s">
        <v>154</v>
      </c>
      <c r="B19" s="331">
        <v>41183</v>
      </c>
      <c r="C19" s="332">
        <f>B19</f>
        <v>41183</v>
      </c>
      <c r="D19" s="333">
        <v>0</v>
      </c>
      <c r="E19" s="334">
        <f t="shared" si="0"/>
        <v>1</v>
      </c>
      <c r="F19" s="334">
        <f t="shared" si="5"/>
        <v>0</v>
      </c>
      <c r="G19" s="348">
        <f t="shared" si="6"/>
        <v>1</v>
      </c>
      <c r="H19" s="268"/>
    </row>
    <row r="20" spans="1:8" ht="15" thickBot="1">
      <c r="A20" s="370"/>
      <c r="B20" s="371"/>
      <c r="C20" s="371"/>
      <c r="D20" s="372"/>
      <c r="E20" s="373"/>
      <c r="F20" s="373"/>
      <c r="G20" s="374"/>
      <c r="H20" s="268"/>
    </row>
    <row r="21" spans="1:8" ht="15" thickBot="1">
      <c r="A21" s="365" t="s">
        <v>152</v>
      </c>
      <c r="B21" s="366">
        <f>MIN(B22:B24)</f>
        <v>41183</v>
      </c>
      <c r="C21" s="366">
        <f>MAX(C22:C24)</f>
        <v>41244</v>
      </c>
      <c r="D21" s="367">
        <f>(D22*E22+D23*E23+D24*E24)/SUM(E22:E24)</f>
        <v>0</v>
      </c>
      <c r="E21" s="368">
        <f t="shared" si="0"/>
        <v>62</v>
      </c>
      <c r="F21" s="368">
        <f t="shared" ref="F21:F24" si="7">D21*E21</f>
        <v>0</v>
      </c>
      <c r="G21" s="369">
        <f t="shared" ref="G21:G24" si="8">E21-(D21*E21)</f>
        <v>62</v>
      </c>
      <c r="H21" s="268"/>
    </row>
    <row r="22" spans="1:8">
      <c r="A22" s="338" t="s">
        <v>149</v>
      </c>
      <c r="B22" s="328">
        <v>41183</v>
      </c>
      <c r="C22" s="328">
        <v>41214</v>
      </c>
      <c r="D22" s="329">
        <v>0</v>
      </c>
      <c r="E22" s="330">
        <f t="shared" si="0"/>
        <v>32</v>
      </c>
      <c r="F22" s="330">
        <f t="shared" si="7"/>
        <v>0</v>
      </c>
      <c r="G22" s="346">
        <f t="shared" si="8"/>
        <v>32</v>
      </c>
      <c r="H22" s="268"/>
    </row>
    <row r="23" spans="1:8">
      <c r="A23" s="339" t="s">
        <v>150</v>
      </c>
      <c r="B23" s="325">
        <v>41214</v>
      </c>
      <c r="C23" s="325">
        <v>41244</v>
      </c>
      <c r="D23" s="326">
        <v>0</v>
      </c>
      <c r="E23" s="327">
        <f t="shared" si="0"/>
        <v>31</v>
      </c>
      <c r="F23" s="327">
        <f t="shared" si="7"/>
        <v>0</v>
      </c>
      <c r="G23" s="347">
        <f t="shared" si="8"/>
        <v>31</v>
      </c>
      <c r="H23" s="268"/>
    </row>
    <row r="24" spans="1:8" ht="15" thickBot="1">
      <c r="A24" s="341" t="s">
        <v>153</v>
      </c>
      <c r="B24" s="342">
        <v>41244</v>
      </c>
      <c r="C24" s="343">
        <f>B24</f>
        <v>41244</v>
      </c>
      <c r="D24" s="344">
        <v>0</v>
      </c>
      <c r="E24" s="345">
        <f t="shared" si="0"/>
        <v>1</v>
      </c>
      <c r="F24" s="345">
        <f t="shared" si="7"/>
        <v>0</v>
      </c>
      <c r="G24" s="349">
        <f t="shared" si="8"/>
        <v>1</v>
      </c>
      <c r="H24" s="268"/>
    </row>
    <row r="25" spans="1:8">
      <c r="A25" s="58"/>
      <c r="B25" s="58"/>
      <c r="C25" s="58"/>
      <c r="D25" s="58"/>
      <c r="E25" s="58"/>
      <c r="F25" s="58"/>
      <c r="G25" s="58"/>
    </row>
  </sheetData>
  <customSheetViews>
    <customSheetView guid="{5085D6F4-6404-4163-9CA4-2DF30C83B0B6}">
      <selection activeCell="A15" sqref="A15"/>
      <pageMargins left="0.7" right="0.7" top="0.75" bottom="0.75" header="0.3" footer="0.3"/>
      <pageSetup orientation="portrait" horizontalDpi="90" verticalDpi="90" r:id="rId1"/>
      <headerFooter alignWithMargins="0"/>
    </customSheetView>
  </customSheetViews>
  <phoneticPr fontId="7" type="noConversion"/>
  <pageMargins left="0.7" right="0.7" top="0.75" bottom="0.75" header="0.3" footer="0.3"/>
  <pageSetup orientation="portrait" horizontalDpi="90" verticalDpi="90" r:id="rId2"/>
  <headerFooter alignWithMargins="0"/>
  <drawing r:id="rId3"/>
</worksheet>
</file>

<file path=xl/worksheets/sheet3.xml><?xml version="1.0" encoding="utf-8"?>
<worksheet xmlns="http://schemas.openxmlformats.org/spreadsheetml/2006/main" xmlns:r="http://schemas.openxmlformats.org/officeDocument/2006/relationships">
  <sheetPr codeName="Sheet3"/>
  <dimension ref="A1:Y95"/>
  <sheetViews>
    <sheetView workbookViewId="0">
      <selection activeCell="O42" sqref="O42"/>
    </sheetView>
  </sheetViews>
  <sheetFormatPr defaultRowHeight="14.25"/>
  <cols>
    <col min="1" max="16384" width="9.140625" style="13"/>
  </cols>
  <sheetData>
    <row r="1" spans="1:25" s="267" customFormat="1" ht="24" thickBot="1">
      <c r="A1" s="269" t="s">
        <v>43</v>
      </c>
    </row>
    <row r="2" spans="1:25" ht="15" thickTop="1"/>
    <row r="3" spans="1:25" ht="15">
      <c r="B3" s="394" t="s">
        <v>788</v>
      </c>
      <c r="C3" s="394"/>
      <c r="D3" s="380"/>
      <c r="E3" s="380"/>
      <c r="F3" s="16"/>
      <c r="G3" s="16"/>
      <c r="H3" s="16"/>
      <c r="N3" s="394" t="s">
        <v>590</v>
      </c>
      <c r="O3" s="73"/>
      <c r="P3" s="16"/>
      <c r="Q3" s="16"/>
    </row>
    <row r="4" spans="1:25" ht="15.75" thickBot="1">
      <c r="A4" s="388"/>
      <c r="B4" s="388"/>
      <c r="C4" s="388"/>
      <c r="D4" s="381"/>
      <c r="E4" s="381"/>
      <c r="N4" s="17"/>
      <c r="O4" s="17"/>
    </row>
    <row r="5" spans="1:25" ht="15">
      <c r="B5" s="432" t="s">
        <v>520</v>
      </c>
      <c r="C5" s="433"/>
      <c r="D5" s="433"/>
      <c r="E5" s="433"/>
      <c r="F5" s="420"/>
      <c r="G5" s="420"/>
      <c r="H5" s="420"/>
      <c r="I5" s="420"/>
      <c r="J5" s="420"/>
      <c r="K5" s="420"/>
      <c r="L5" s="421"/>
      <c r="M5" s="17"/>
      <c r="N5" s="432" t="s">
        <v>524</v>
      </c>
      <c r="O5" s="419"/>
      <c r="P5" s="420"/>
      <c r="Q5" s="420"/>
      <c r="R5" s="420"/>
      <c r="S5" s="420"/>
      <c r="T5" s="420"/>
      <c r="U5" s="420"/>
      <c r="V5" s="420"/>
      <c r="W5" s="420"/>
      <c r="X5" s="421"/>
      <c r="Y5" s="17"/>
    </row>
    <row r="6" spans="1:25" ht="15">
      <c r="B6" s="422"/>
      <c r="C6" s="423" t="s">
        <v>521</v>
      </c>
      <c r="D6" s="424" t="s">
        <v>522</v>
      </c>
      <c r="E6" s="425"/>
      <c r="F6" s="425"/>
      <c r="G6" s="425"/>
      <c r="H6" s="425"/>
      <c r="I6" s="425"/>
      <c r="J6" s="425"/>
      <c r="K6" s="425"/>
      <c r="L6" s="426"/>
      <c r="M6" s="17"/>
      <c r="N6" s="427"/>
      <c r="O6" s="424" t="s">
        <v>523</v>
      </c>
      <c r="P6" s="431"/>
      <c r="Q6" s="423"/>
      <c r="R6" s="425"/>
      <c r="S6" s="425"/>
      <c r="T6" s="425"/>
      <c r="U6" s="425"/>
      <c r="V6" s="425"/>
      <c r="W6" s="425"/>
      <c r="X6" s="426"/>
      <c r="Y6" s="17"/>
    </row>
    <row r="7" spans="1:25" ht="15">
      <c r="B7" s="427"/>
      <c r="C7" s="425"/>
      <c r="D7" s="425"/>
      <c r="E7" s="425"/>
      <c r="F7" s="425"/>
      <c r="G7" s="425"/>
      <c r="H7" s="425"/>
      <c r="I7" s="425"/>
      <c r="J7" s="425"/>
      <c r="K7" s="425"/>
      <c r="L7" s="426"/>
      <c r="M7" s="17"/>
      <c r="N7" s="427"/>
      <c r="O7" s="424"/>
      <c r="P7" s="425"/>
      <c r="Q7" s="425"/>
      <c r="R7" s="425"/>
      <c r="S7" s="425"/>
      <c r="T7" s="425"/>
      <c r="U7" s="425"/>
      <c r="V7" s="425"/>
      <c r="W7" s="425"/>
      <c r="X7" s="426"/>
      <c r="Y7" s="17"/>
    </row>
    <row r="8" spans="1:25">
      <c r="B8" s="427"/>
      <c r="C8" s="425" t="s">
        <v>790</v>
      </c>
      <c r="D8" s="425"/>
      <c r="E8" s="425"/>
      <c r="F8" s="425"/>
      <c r="G8" s="425"/>
      <c r="H8" s="425"/>
      <c r="I8" s="425"/>
      <c r="J8" s="425"/>
      <c r="K8" s="425"/>
      <c r="L8" s="426"/>
      <c r="M8" s="17"/>
      <c r="N8" s="427"/>
      <c r="O8" s="425"/>
      <c r="P8" s="425"/>
      <c r="Q8" s="425"/>
      <c r="R8" s="425"/>
      <c r="S8" s="425"/>
      <c r="T8" s="425"/>
      <c r="U8" s="425"/>
      <c r="V8" s="425"/>
      <c r="W8" s="425"/>
      <c r="X8" s="426"/>
      <c r="Y8" s="17"/>
    </row>
    <row r="9" spans="1:25" ht="15">
      <c r="B9" s="427"/>
      <c r="C9" s="425"/>
      <c r="D9" s="424"/>
      <c r="E9" s="425"/>
      <c r="F9" s="425"/>
      <c r="G9" s="425"/>
      <c r="H9" s="425"/>
      <c r="I9" s="425"/>
      <c r="J9" s="425"/>
      <c r="K9" s="425"/>
      <c r="L9" s="426"/>
      <c r="M9" s="17"/>
      <c r="N9" s="427"/>
      <c r="O9" s="425"/>
      <c r="P9" s="425"/>
      <c r="Q9" s="425"/>
      <c r="R9" s="425"/>
      <c r="S9" s="425"/>
      <c r="T9" s="425"/>
      <c r="U9" s="425"/>
      <c r="V9" s="425"/>
      <c r="W9" s="425"/>
      <c r="X9" s="426"/>
      <c r="Y9" s="17"/>
    </row>
    <row r="10" spans="1:25">
      <c r="B10" s="427"/>
      <c r="C10" s="425"/>
      <c r="D10" s="425"/>
      <c r="E10" s="425"/>
      <c r="F10" s="425"/>
      <c r="G10" s="425"/>
      <c r="H10" s="425"/>
      <c r="I10" s="425"/>
      <c r="J10" s="425"/>
      <c r="K10" s="425"/>
      <c r="L10" s="426"/>
      <c r="M10" s="17"/>
      <c r="N10" s="427"/>
      <c r="O10" s="425"/>
      <c r="P10" s="425"/>
      <c r="Q10" s="425"/>
      <c r="R10" s="425"/>
      <c r="S10" s="425"/>
      <c r="T10" s="425"/>
      <c r="U10" s="425"/>
      <c r="V10" s="425"/>
      <c r="W10" s="425"/>
      <c r="X10" s="426"/>
      <c r="Y10" s="17"/>
    </row>
    <row r="11" spans="1:25">
      <c r="B11" s="427"/>
      <c r="C11" s="425"/>
      <c r="D11" s="425"/>
      <c r="E11" s="425"/>
      <c r="F11" s="425"/>
      <c r="G11" s="425"/>
      <c r="H11" s="425"/>
      <c r="I11" s="425"/>
      <c r="J11" s="425"/>
      <c r="K11" s="425"/>
      <c r="L11" s="426"/>
      <c r="M11" s="17"/>
      <c r="N11" s="427"/>
      <c r="O11" s="425"/>
      <c r="P11" s="425"/>
      <c r="Q11" s="425"/>
      <c r="R11" s="425"/>
      <c r="S11" s="425"/>
      <c r="T11" s="425"/>
      <c r="U11" s="425"/>
      <c r="V11" s="425"/>
      <c r="W11" s="425"/>
      <c r="X11" s="426"/>
      <c r="Y11" s="17"/>
    </row>
    <row r="12" spans="1:25">
      <c r="B12" s="427"/>
      <c r="C12" s="425"/>
      <c r="D12" s="425"/>
      <c r="E12" s="425"/>
      <c r="F12" s="425"/>
      <c r="G12" s="425"/>
      <c r="H12" s="425"/>
      <c r="I12" s="425"/>
      <c r="J12" s="425"/>
      <c r="K12" s="425"/>
      <c r="L12" s="426"/>
      <c r="M12" s="17"/>
      <c r="N12" s="427"/>
      <c r="O12" s="425"/>
      <c r="P12" s="425"/>
      <c r="Q12" s="425"/>
      <c r="R12" s="425"/>
      <c r="S12" s="425"/>
      <c r="T12" s="425"/>
      <c r="U12" s="425"/>
      <c r="V12" s="425"/>
      <c r="W12" s="425"/>
      <c r="X12" s="426"/>
      <c r="Y12" s="17"/>
    </row>
    <row r="13" spans="1:25">
      <c r="B13" s="427"/>
      <c r="C13" s="425"/>
      <c r="D13" s="425"/>
      <c r="E13" s="425"/>
      <c r="F13" s="425"/>
      <c r="G13" s="425"/>
      <c r="H13" s="425"/>
      <c r="I13" s="425"/>
      <c r="J13" s="425"/>
      <c r="K13" s="425"/>
      <c r="L13" s="426"/>
      <c r="M13" s="17"/>
      <c r="N13" s="427"/>
      <c r="O13" s="425"/>
      <c r="P13" s="425"/>
      <c r="Q13" s="425"/>
      <c r="R13" s="425"/>
      <c r="S13" s="425"/>
      <c r="T13" s="425"/>
      <c r="U13" s="425"/>
      <c r="V13" s="425"/>
      <c r="W13" s="425"/>
      <c r="X13" s="426"/>
      <c r="Y13" s="17"/>
    </row>
    <row r="14" spans="1:25">
      <c r="B14" s="427"/>
      <c r="C14" s="425"/>
      <c r="D14" s="425"/>
      <c r="E14" s="425"/>
      <c r="F14" s="425"/>
      <c r="G14" s="425"/>
      <c r="H14" s="425"/>
      <c r="I14" s="425"/>
      <c r="J14" s="425"/>
      <c r="K14" s="425"/>
      <c r="L14" s="426"/>
      <c r="M14" s="17"/>
      <c r="N14" s="427"/>
      <c r="O14" s="425"/>
      <c r="P14" s="425"/>
      <c r="Q14" s="425"/>
      <c r="R14" s="425"/>
      <c r="S14" s="425"/>
      <c r="T14" s="425"/>
      <c r="U14" s="425"/>
      <c r="V14" s="425"/>
      <c r="W14" s="425"/>
      <c r="X14" s="426"/>
      <c r="Y14" s="17"/>
    </row>
    <row r="15" spans="1:25">
      <c r="B15" s="427"/>
      <c r="C15" s="425"/>
      <c r="D15" s="425"/>
      <c r="E15" s="425"/>
      <c r="F15" s="425"/>
      <c r="G15" s="425"/>
      <c r="H15" s="425"/>
      <c r="I15" s="425"/>
      <c r="J15" s="425"/>
      <c r="K15" s="425"/>
      <c r="L15" s="426"/>
      <c r="M15" s="17"/>
      <c r="N15" s="427"/>
      <c r="O15" s="425"/>
      <c r="P15" s="425"/>
      <c r="Q15" s="425"/>
      <c r="R15" s="425"/>
      <c r="S15" s="425"/>
      <c r="T15" s="425"/>
      <c r="U15" s="425"/>
      <c r="V15" s="425"/>
      <c r="W15" s="425"/>
      <c r="X15" s="426"/>
      <c r="Y15" s="17"/>
    </row>
    <row r="16" spans="1:25">
      <c r="B16" s="427"/>
      <c r="C16" s="425"/>
      <c r="D16" s="425"/>
      <c r="E16" s="425"/>
      <c r="F16" s="425"/>
      <c r="G16" s="425"/>
      <c r="H16" s="425"/>
      <c r="I16" s="425"/>
      <c r="J16" s="425"/>
      <c r="K16" s="425"/>
      <c r="L16" s="426"/>
      <c r="M16" s="17"/>
      <c r="N16" s="427"/>
      <c r="O16" s="425"/>
      <c r="P16" s="425"/>
      <c r="Q16" s="425"/>
      <c r="R16" s="425"/>
      <c r="S16" s="425"/>
      <c r="T16" s="425"/>
      <c r="U16" s="425"/>
      <c r="V16" s="425"/>
      <c r="W16" s="425"/>
      <c r="X16" s="426"/>
      <c r="Y16" s="17"/>
    </row>
    <row r="17" spans="2:25">
      <c r="B17" s="427"/>
      <c r="C17" s="425"/>
      <c r="D17" s="425"/>
      <c r="E17" s="425"/>
      <c r="F17" s="425"/>
      <c r="G17" s="425"/>
      <c r="H17" s="425"/>
      <c r="I17" s="425"/>
      <c r="J17" s="425"/>
      <c r="K17" s="425"/>
      <c r="L17" s="426"/>
      <c r="M17" s="17"/>
      <c r="N17" s="427"/>
      <c r="O17" s="425"/>
      <c r="P17" s="425"/>
      <c r="Q17" s="425"/>
      <c r="R17" s="425"/>
      <c r="S17" s="425"/>
      <c r="T17" s="425"/>
      <c r="U17" s="425"/>
      <c r="V17" s="425"/>
      <c r="W17" s="425"/>
      <c r="X17" s="426"/>
      <c r="Y17" s="17"/>
    </row>
    <row r="18" spans="2:25">
      <c r="B18" s="427"/>
      <c r="C18" s="425"/>
      <c r="D18" s="425"/>
      <c r="E18" s="425"/>
      <c r="F18" s="425"/>
      <c r="G18" s="425"/>
      <c r="H18" s="425"/>
      <c r="I18" s="425"/>
      <c r="J18" s="425"/>
      <c r="K18" s="425"/>
      <c r="L18" s="426"/>
      <c r="M18" s="17"/>
      <c r="N18" s="427"/>
      <c r="O18" s="425"/>
      <c r="P18" s="425"/>
      <c r="Q18" s="425"/>
      <c r="R18" s="425"/>
      <c r="S18" s="425"/>
      <c r="T18" s="425"/>
      <c r="U18" s="425"/>
      <c r="V18" s="425"/>
      <c r="W18" s="425"/>
      <c r="X18" s="426"/>
      <c r="Y18" s="17"/>
    </row>
    <row r="19" spans="2:25">
      <c r="B19" s="427"/>
      <c r="C19" s="425"/>
      <c r="D19" s="425"/>
      <c r="E19" s="425"/>
      <c r="F19" s="425"/>
      <c r="G19" s="425"/>
      <c r="H19" s="425"/>
      <c r="I19" s="425"/>
      <c r="J19" s="425"/>
      <c r="K19" s="425"/>
      <c r="L19" s="426"/>
      <c r="M19" s="17"/>
      <c r="N19" s="427"/>
      <c r="O19" s="425"/>
      <c r="P19" s="425"/>
      <c r="Q19" s="425"/>
      <c r="R19" s="425"/>
      <c r="S19" s="425"/>
      <c r="T19" s="425"/>
      <c r="U19" s="425"/>
      <c r="V19" s="425"/>
      <c r="W19" s="425"/>
      <c r="X19" s="426"/>
      <c r="Y19" s="17"/>
    </row>
    <row r="20" spans="2:25">
      <c r="B20" s="427"/>
      <c r="C20" s="425"/>
      <c r="D20" s="425"/>
      <c r="E20" s="425"/>
      <c r="F20" s="425"/>
      <c r="G20" s="425"/>
      <c r="H20" s="425"/>
      <c r="I20" s="425"/>
      <c r="J20" s="425"/>
      <c r="K20" s="425"/>
      <c r="L20" s="426"/>
      <c r="M20" s="17"/>
      <c r="N20" s="427"/>
      <c r="O20" s="425"/>
      <c r="P20" s="425"/>
      <c r="Q20" s="425"/>
      <c r="R20" s="425"/>
      <c r="S20" s="425"/>
      <c r="T20" s="425"/>
      <c r="U20" s="425"/>
      <c r="V20" s="425"/>
      <c r="W20" s="425"/>
      <c r="X20" s="426"/>
      <c r="Y20" s="17"/>
    </row>
    <row r="21" spans="2:25">
      <c r="B21" s="427"/>
      <c r="C21" s="425"/>
      <c r="D21" s="425"/>
      <c r="E21" s="425"/>
      <c r="F21" s="425"/>
      <c r="G21" s="425"/>
      <c r="H21" s="425"/>
      <c r="I21" s="425"/>
      <c r="J21" s="425"/>
      <c r="K21" s="425"/>
      <c r="L21" s="426"/>
      <c r="M21" s="17"/>
      <c r="N21" s="427"/>
      <c r="O21" s="425"/>
      <c r="P21" s="425"/>
      <c r="Q21" s="425"/>
      <c r="R21" s="425"/>
      <c r="S21" s="425"/>
      <c r="T21" s="425"/>
      <c r="U21" s="425"/>
      <c r="V21" s="425"/>
      <c r="W21" s="425"/>
      <c r="X21" s="426"/>
      <c r="Y21" s="17"/>
    </row>
    <row r="22" spans="2:25">
      <c r="B22" s="427"/>
      <c r="C22" s="425"/>
      <c r="D22" s="425"/>
      <c r="E22" s="425"/>
      <c r="F22" s="425"/>
      <c r="G22" s="425"/>
      <c r="H22" s="425"/>
      <c r="I22" s="425"/>
      <c r="J22" s="425"/>
      <c r="K22" s="425"/>
      <c r="L22" s="426"/>
      <c r="M22" s="17"/>
      <c r="N22" s="427"/>
      <c r="O22" s="425"/>
      <c r="P22" s="425"/>
      <c r="Q22" s="425"/>
      <c r="R22" s="425"/>
      <c r="S22" s="425"/>
      <c r="T22" s="425"/>
      <c r="U22" s="425"/>
      <c r="V22" s="425"/>
      <c r="W22" s="425"/>
      <c r="X22" s="426"/>
      <c r="Y22" s="17"/>
    </row>
    <row r="23" spans="2:25">
      <c r="B23" s="427"/>
      <c r="C23" s="425"/>
      <c r="D23" s="425"/>
      <c r="E23" s="425"/>
      <c r="F23" s="425"/>
      <c r="G23" s="425"/>
      <c r="H23" s="425"/>
      <c r="I23" s="425"/>
      <c r="J23" s="425"/>
      <c r="K23" s="425"/>
      <c r="L23" s="426"/>
      <c r="M23" s="17"/>
      <c r="N23" s="427"/>
      <c r="O23" s="425"/>
      <c r="P23" s="425"/>
      <c r="Q23" s="425"/>
      <c r="R23" s="425"/>
      <c r="S23" s="425"/>
      <c r="T23" s="425"/>
      <c r="U23" s="425"/>
      <c r="V23" s="425"/>
      <c r="W23" s="425"/>
      <c r="X23" s="426"/>
      <c r="Y23" s="17"/>
    </row>
    <row r="24" spans="2:25">
      <c r="B24" s="427"/>
      <c r="C24" s="425"/>
      <c r="D24" s="425"/>
      <c r="E24" s="425"/>
      <c r="F24" s="425"/>
      <c r="G24" s="425"/>
      <c r="H24" s="425"/>
      <c r="I24" s="425"/>
      <c r="J24" s="425"/>
      <c r="K24" s="425"/>
      <c r="L24" s="426"/>
      <c r="M24" s="17"/>
      <c r="N24" s="427"/>
      <c r="O24" s="425"/>
      <c r="P24" s="425"/>
      <c r="Q24" s="425"/>
      <c r="R24" s="425"/>
      <c r="S24" s="425"/>
      <c r="T24" s="425"/>
      <c r="U24" s="425"/>
      <c r="V24" s="425"/>
      <c r="W24" s="425"/>
      <c r="X24" s="426"/>
      <c r="Y24" s="17"/>
    </row>
    <row r="25" spans="2:25" ht="15" thickBot="1">
      <c r="B25" s="428"/>
      <c r="C25" s="429"/>
      <c r="D25" s="429"/>
      <c r="E25" s="429"/>
      <c r="F25" s="429"/>
      <c r="G25" s="429"/>
      <c r="H25" s="429"/>
      <c r="I25" s="429"/>
      <c r="J25" s="429"/>
      <c r="K25" s="429"/>
      <c r="L25" s="430"/>
      <c r="M25" s="17"/>
      <c r="N25" s="428"/>
      <c r="O25" s="429"/>
      <c r="P25" s="429"/>
      <c r="Q25" s="429"/>
      <c r="R25" s="429"/>
      <c r="S25" s="429"/>
      <c r="T25" s="429"/>
      <c r="U25" s="429"/>
      <c r="V25" s="429"/>
      <c r="W25" s="429"/>
      <c r="X25" s="430"/>
      <c r="Y25" s="17"/>
    </row>
    <row r="27" spans="2:25" ht="15">
      <c r="B27" s="270" t="s">
        <v>787</v>
      </c>
      <c r="C27" s="16"/>
      <c r="D27" s="16"/>
      <c r="E27" s="16"/>
      <c r="F27" s="16"/>
      <c r="G27" s="16"/>
      <c r="H27" s="16"/>
    </row>
    <row r="28" spans="2:25" ht="15.75" thickBot="1">
      <c r="B28" s="418"/>
      <c r="C28" s="58"/>
      <c r="D28" s="58"/>
      <c r="E28" s="58"/>
    </row>
    <row r="29" spans="2:25" ht="15">
      <c r="B29" s="434" t="s">
        <v>288</v>
      </c>
      <c r="C29" s="435"/>
      <c r="D29" s="435"/>
      <c r="E29" s="435"/>
      <c r="F29" s="435"/>
      <c r="G29" s="420"/>
      <c r="H29" s="420"/>
      <c r="I29" s="420"/>
      <c r="J29" s="420"/>
      <c r="K29" s="420"/>
      <c r="L29" s="421"/>
    </row>
    <row r="30" spans="2:25" ht="15">
      <c r="B30" s="436"/>
      <c r="C30" s="425" t="s">
        <v>775</v>
      </c>
      <c r="D30" s="437"/>
      <c r="E30" s="437"/>
      <c r="F30" s="437"/>
      <c r="G30" s="425"/>
      <c r="H30" s="425"/>
      <c r="I30" s="425"/>
      <c r="J30" s="425"/>
      <c r="K30" s="425"/>
      <c r="L30" s="426"/>
    </row>
    <row r="31" spans="2:25" ht="15">
      <c r="B31" s="436"/>
      <c r="C31" s="425" t="s">
        <v>37</v>
      </c>
      <c r="D31" s="437"/>
      <c r="E31" s="437"/>
      <c r="F31" s="437"/>
      <c r="G31" s="425"/>
      <c r="H31" s="425"/>
      <c r="I31" s="425"/>
      <c r="J31" s="425"/>
      <c r="K31" s="425"/>
      <c r="L31" s="426"/>
    </row>
    <row r="32" spans="2:25" ht="15">
      <c r="B32" s="436" t="s">
        <v>338</v>
      </c>
      <c r="C32" s="437"/>
      <c r="D32" s="437"/>
      <c r="E32" s="437"/>
      <c r="F32" s="437"/>
      <c r="G32" s="425"/>
      <c r="H32" s="425"/>
      <c r="I32" s="425"/>
      <c r="J32" s="425"/>
      <c r="K32" s="425"/>
      <c r="L32" s="426"/>
    </row>
    <row r="33" spans="2:17" ht="15">
      <c r="B33" s="436"/>
      <c r="C33" s="499" t="s">
        <v>774</v>
      </c>
      <c r="D33" s="437"/>
      <c r="E33" s="437"/>
      <c r="F33" s="437"/>
      <c r="G33" s="425"/>
      <c r="H33" s="425"/>
      <c r="I33" s="425"/>
      <c r="J33" s="425"/>
      <c r="K33" s="425"/>
      <c r="L33" s="426"/>
    </row>
    <row r="34" spans="2:17">
      <c r="B34" s="427"/>
      <c r="C34" s="425"/>
      <c r="D34" s="425"/>
      <c r="E34" s="425"/>
      <c r="F34" s="425"/>
      <c r="G34" s="425"/>
      <c r="H34" s="425"/>
      <c r="I34" s="425"/>
      <c r="J34" s="425"/>
      <c r="K34" s="425"/>
      <c r="L34" s="426"/>
      <c r="N34" s="277"/>
      <c r="O34" s="280"/>
      <c r="P34" s="281"/>
    </row>
    <row r="35" spans="2:17">
      <c r="B35" s="427"/>
      <c r="C35" s="425"/>
      <c r="D35" s="425"/>
      <c r="E35" s="425"/>
      <c r="F35" s="425"/>
      <c r="G35" s="425"/>
      <c r="H35" s="425"/>
      <c r="I35" s="425"/>
      <c r="J35" s="425"/>
      <c r="K35" s="425"/>
      <c r="L35" s="426"/>
      <c r="N35" s="282"/>
      <c r="O35" s="277"/>
      <c r="P35" s="277"/>
      <c r="Q35" s="281"/>
    </row>
    <row r="36" spans="2:17">
      <c r="B36" s="427"/>
      <c r="C36" s="425"/>
      <c r="D36" s="425"/>
      <c r="E36" s="425"/>
      <c r="F36" s="425"/>
      <c r="G36" s="425"/>
      <c r="H36" s="425"/>
      <c r="I36" s="425"/>
      <c r="J36" s="425"/>
      <c r="K36" s="425"/>
      <c r="L36" s="426"/>
      <c r="N36" s="282"/>
      <c r="O36" s="277"/>
      <c r="P36" s="277"/>
      <c r="Q36" s="281"/>
    </row>
    <row r="37" spans="2:17">
      <c r="B37" s="427"/>
      <c r="C37" s="425"/>
      <c r="D37" s="425"/>
      <c r="E37" s="425"/>
      <c r="F37" s="425"/>
      <c r="G37" s="425"/>
      <c r="H37" s="425"/>
      <c r="I37" s="425"/>
      <c r="J37" s="425"/>
      <c r="K37" s="425"/>
      <c r="L37" s="426"/>
      <c r="N37" s="277"/>
      <c r="O37" s="280"/>
      <c r="P37" s="281"/>
    </row>
    <row r="38" spans="2:17" ht="15">
      <c r="B38" s="427"/>
      <c r="C38" s="425"/>
      <c r="D38" s="425"/>
      <c r="E38" s="425"/>
      <c r="F38" s="425"/>
      <c r="G38" s="425"/>
      <c r="H38" s="425"/>
      <c r="I38" s="425"/>
      <c r="J38" s="425"/>
      <c r="K38" s="425"/>
      <c r="L38" s="426"/>
      <c r="N38" s="279"/>
      <c r="O38" s="279"/>
      <c r="P38" s="277"/>
      <c r="Q38" s="281"/>
    </row>
    <row r="39" spans="2:17">
      <c r="B39" s="427"/>
      <c r="C39" s="425"/>
      <c r="D39" s="425"/>
      <c r="E39" s="425"/>
      <c r="F39" s="425"/>
      <c r="G39" s="425"/>
      <c r="H39" s="425"/>
      <c r="I39" s="425"/>
      <c r="J39" s="425"/>
      <c r="K39" s="425"/>
      <c r="L39" s="426"/>
      <c r="N39" s="277"/>
      <c r="O39" s="277"/>
      <c r="P39" s="277"/>
      <c r="Q39" s="281"/>
    </row>
    <row r="40" spans="2:17">
      <c r="B40" s="427"/>
      <c r="C40" s="425"/>
      <c r="D40" s="425"/>
      <c r="E40" s="425"/>
      <c r="F40" s="425"/>
      <c r="G40" s="425"/>
      <c r="H40" s="425"/>
      <c r="I40" s="425"/>
      <c r="J40" s="425"/>
      <c r="K40" s="425"/>
      <c r="L40" s="426"/>
    </row>
    <row r="41" spans="2:17">
      <c r="B41" s="427"/>
      <c r="C41" s="425"/>
      <c r="D41" s="425"/>
      <c r="E41" s="425"/>
      <c r="F41" s="425"/>
      <c r="G41" s="425"/>
      <c r="H41" s="425"/>
      <c r="I41" s="425"/>
      <c r="J41" s="425"/>
      <c r="K41" s="425"/>
      <c r="L41" s="426"/>
    </row>
    <row r="42" spans="2:17">
      <c r="B42" s="427"/>
      <c r="C42" s="425"/>
      <c r="D42" s="425"/>
      <c r="E42" s="425"/>
      <c r="F42" s="425"/>
      <c r="G42" s="425"/>
      <c r="H42" s="425"/>
      <c r="I42" s="425"/>
      <c r="J42" s="425"/>
      <c r="K42" s="425"/>
      <c r="L42" s="426"/>
    </row>
    <row r="43" spans="2:17">
      <c r="B43" s="427"/>
      <c r="C43" s="425"/>
      <c r="D43" s="425"/>
      <c r="E43" s="425"/>
      <c r="F43" s="425"/>
      <c r="G43" s="425"/>
      <c r="H43" s="425"/>
      <c r="I43" s="425"/>
      <c r="J43" s="425"/>
      <c r="K43" s="425"/>
      <c r="L43" s="426"/>
    </row>
    <row r="44" spans="2:17">
      <c r="B44" s="427"/>
      <c r="C44" s="425"/>
      <c r="D44" s="425"/>
      <c r="E44" s="425"/>
      <c r="F44" s="425"/>
      <c r="G44" s="425"/>
      <c r="H44" s="425"/>
      <c r="I44" s="425"/>
      <c r="J44" s="425"/>
      <c r="K44" s="425"/>
      <c r="L44" s="426"/>
    </row>
    <row r="45" spans="2:17">
      <c r="B45" s="427"/>
      <c r="C45" s="425"/>
      <c r="D45" s="425"/>
      <c r="E45" s="425"/>
      <c r="F45" s="425"/>
      <c r="G45" s="425"/>
      <c r="H45" s="425"/>
      <c r="I45" s="425"/>
      <c r="J45" s="425"/>
      <c r="K45" s="425"/>
      <c r="L45" s="426"/>
    </row>
    <row r="46" spans="2:17">
      <c r="B46" s="427"/>
      <c r="C46" s="425"/>
      <c r="D46" s="425"/>
      <c r="E46" s="425"/>
      <c r="F46" s="425"/>
      <c r="G46" s="425"/>
      <c r="H46" s="425"/>
      <c r="I46" s="425"/>
      <c r="J46" s="425"/>
      <c r="K46" s="425"/>
      <c r="L46" s="426"/>
    </row>
    <row r="47" spans="2:17">
      <c r="B47" s="427"/>
      <c r="C47" s="425"/>
      <c r="D47" s="425"/>
      <c r="E47" s="425"/>
      <c r="F47" s="425"/>
      <c r="G47" s="425"/>
      <c r="H47" s="425"/>
      <c r="I47" s="425"/>
      <c r="J47" s="425"/>
      <c r="K47" s="425"/>
      <c r="L47" s="426"/>
    </row>
    <row r="48" spans="2:17">
      <c r="B48" s="427"/>
      <c r="C48" s="425"/>
      <c r="D48" s="425"/>
      <c r="E48" s="425"/>
      <c r="F48" s="425"/>
      <c r="G48" s="425"/>
      <c r="H48" s="425"/>
      <c r="I48" s="425"/>
      <c r="J48" s="425"/>
      <c r="K48" s="425"/>
      <c r="L48" s="426"/>
    </row>
    <row r="49" spans="2:12">
      <c r="B49" s="427"/>
      <c r="C49" s="425"/>
      <c r="D49" s="425"/>
      <c r="E49" s="425"/>
      <c r="F49" s="425"/>
      <c r="G49" s="425"/>
      <c r="H49" s="425"/>
      <c r="I49" s="425"/>
      <c r="J49" s="425"/>
      <c r="K49" s="425"/>
      <c r="L49" s="426"/>
    </row>
    <row r="50" spans="2:12">
      <c r="B50" s="427"/>
      <c r="C50" s="425"/>
      <c r="D50" s="425"/>
      <c r="E50" s="425"/>
      <c r="F50" s="425"/>
      <c r="G50" s="425"/>
      <c r="H50" s="425"/>
      <c r="I50" s="425"/>
      <c r="J50" s="425"/>
      <c r="K50" s="425"/>
      <c r="L50" s="426"/>
    </row>
    <row r="51" spans="2:12">
      <c r="B51" s="427"/>
      <c r="C51" s="425"/>
      <c r="D51" s="425"/>
      <c r="E51" s="425"/>
      <c r="F51" s="425"/>
      <c r="G51" s="425"/>
      <c r="H51" s="425"/>
      <c r="I51" s="425"/>
      <c r="J51" s="425"/>
      <c r="K51" s="425"/>
      <c r="L51" s="426"/>
    </row>
    <row r="52" spans="2:12">
      <c r="B52" s="427"/>
      <c r="C52" s="425"/>
      <c r="D52" s="425"/>
      <c r="E52" s="425"/>
      <c r="F52" s="425"/>
      <c r="G52" s="425"/>
      <c r="H52" s="425"/>
      <c r="I52" s="425"/>
      <c r="J52" s="425"/>
      <c r="K52" s="425"/>
      <c r="L52" s="426"/>
    </row>
    <row r="53" spans="2:12">
      <c r="B53" s="427"/>
      <c r="C53" s="425"/>
      <c r="D53" s="425"/>
      <c r="E53" s="425"/>
      <c r="F53" s="425"/>
      <c r="G53" s="425"/>
      <c r="H53" s="425"/>
      <c r="I53" s="425"/>
      <c r="J53" s="425"/>
      <c r="K53" s="425"/>
      <c r="L53" s="426"/>
    </row>
    <row r="54" spans="2:12">
      <c r="B54" s="427"/>
      <c r="C54" s="425"/>
      <c r="D54" s="425"/>
      <c r="E54" s="425"/>
      <c r="F54" s="425"/>
      <c r="G54" s="425"/>
      <c r="H54" s="425"/>
      <c r="I54" s="425"/>
      <c r="J54" s="425"/>
      <c r="K54" s="425"/>
      <c r="L54" s="426"/>
    </row>
    <row r="55" spans="2:12">
      <c r="B55" s="427"/>
      <c r="C55" s="425"/>
      <c r="D55" s="425"/>
      <c r="E55" s="425"/>
      <c r="F55" s="425"/>
      <c r="G55" s="425"/>
      <c r="H55" s="425"/>
      <c r="I55" s="425"/>
      <c r="J55" s="425"/>
      <c r="K55" s="425"/>
      <c r="L55" s="426"/>
    </row>
    <row r="56" spans="2:12">
      <c r="B56" s="427"/>
      <c r="C56" s="425"/>
      <c r="D56" s="425"/>
      <c r="E56" s="425"/>
      <c r="F56" s="425"/>
      <c r="G56" s="425"/>
      <c r="H56" s="425"/>
      <c r="I56" s="425"/>
      <c r="J56" s="425"/>
      <c r="K56" s="425"/>
      <c r="L56" s="426"/>
    </row>
    <row r="57" spans="2:12">
      <c r="B57" s="427"/>
      <c r="C57" s="425"/>
      <c r="D57" s="425"/>
      <c r="E57" s="425"/>
      <c r="F57" s="425"/>
      <c r="G57" s="425"/>
      <c r="H57" s="425"/>
      <c r="I57" s="425"/>
      <c r="J57" s="425"/>
      <c r="K57" s="425"/>
      <c r="L57" s="426"/>
    </row>
    <row r="58" spans="2:12">
      <c r="B58" s="427"/>
      <c r="C58" s="425"/>
      <c r="D58" s="425"/>
      <c r="E58" s="425"/>
      <c r="F58" s="425"/>
      <c r="G58" s="425"/>
      <c r="H58" s="425"/>
      <c r="I58" s="425"/>
      <c r="J58" s="425"/>
      <c r="K58" s="425"/>
      <c r="L58" s="426"/>
    </row>
    <row r="59" spans="2:12">
      <c r="B59" s="427"/>
      <c r="C59" s="425"/>
      <c r="D59" s="425"/>
      <c r="E59" s="425"/>
      <c r="F59" s="425"/>
      <c r="G59" s="425"/>
      <c r="H59" s="425"/>
      <c r="I59" s="425"/>
      <c r="J59" s="425"/>
      <c r="K59" s="425"/>
      <c r="L59" s="426"/>
    </row>
    <row r="60" spans="2:12" ht="15" thickBot="1">
      <c r="B60" s="428"/>
      <c r="C60" s="429"/>
      <c r="D60" s="429"/>
      <c r="E60" s="429"/>
      <c r="F60" s="429"/>
      <c r="G60" s="429"/>
      <c r="H60" s="429"/>
      <c r="I60" s="429"/>
      <c r="J60" s="429"/>
      <c r="K60" s="429"/>
      <c r="L60" s="430"/>
    </row>
    <row r="63" spans="2:12" ht="15">
      <c r="B63" s="270" t="s">
        <v>370</v>
      </c>
      <c r="C63" s="16"/>
      <c r="D63" s="16"/>
      <c r="E63" s="16"/>
    </row>
    <row r="64" spans="2:12" ht="15.75" thickBot="1">
      <c r="B64" s="388"/>
      <c r="C64" s="438"/>
      <c r="D64" s="438"/>
      <c r="E64" s="438"/>
    </row>
    <row r="65" spans="2:12" ht="15">
      <c r="B65" s="434" t="s">
        <v>288</v>
      </c>
      <c r="C65" s="435"/>
      <c r="D65" s="435"/>
      <c r="E65" s="435"/>
      <c r="F65" s="435"/>
      <c r="G65" s="420"/>
      <c r="H65" s="420"/>
      <c r="I65" s="420"/>
      <c r="J65" s="420"/>
      <c r="K65" s="420"/>
      <c r="L65" s="421"/>
    </row>
    <row r="66" spans="2:12" ht="15">
      <c r="B66" s="436"/>
      <c r="C66" s="425" t="s">
        <v>39</v>
      </c>
      <c r="D66" s="437"/>
      <c r="E66" s="437"/>
      <c r="F66" s="437"/>
      <c r="G66" s="425"/>
      <c r="H66" s="425"/>
      <c r="I66" s="425"/>
      <c r="J66" s="425"/>
      <c r="K66" s="425"/>
      <c r="L66" s="426"/>
    </row>
    <row r="67" spans="2:12" ht="15">
      <c r="B67" s="436"/>
      <c r="C67" s="425" t="s">
        <v>37</v>
      </c>
      <c r="D67" s="437"/>
      <c r="E67" s="437"/>
      <c r="F67" s="437"/>
      <c r="G67" s="425"/>
      <c r="H67" s="425"/>
      <c r="I67" s="425"/>
      <c r="J67" s="425"/>
      <c r="K67" s="425"/>
      <c r="L67" s="426"/>
    </row>
    <row r="68" spans="2:12" ht="15">
      <c r="B68" s="436"/>
      <c r="C68" s="425" t="s">
        <v>38</v>
      </c>
      <c r="D68" s="437"/>
      <c r="E68" s="437"/>
      <c r="F68" s="437"/>
      <c r="G68" s="425"/>
      <c r="H68" s="425"/>
      <c r="I68" s="425"/>
      <c r="J68" s="425"/>
      <c r="K68" s="425"/>
      <c r="L68" s="426"/>
    </row>
    <row r="69" spans="2:12" ht="15">
      <c r="B69" s="436"/>
      <c r="C69" s="425" t="s">
        <v>40</v>
      </c>
      <c r="D69" s="437"/>
      <c r="E69" s="437"/>
      <c r="F69" s="437"/>
      <c r="G69" s="425"/>
      <c r="H69" s="425"/>
      <c r="I69" s="425"/>
      <c r="J69" s="425"/>
      <c r="K69" s="425"/>
      <c r="L69" s="426"/>
    </row>
    <row r="70" spans="2:12" ht="15">
      <c r="B70" s="436"/>
      <c r="C70" s="425" t="s">
        <v>44</v>
      </c>
      <c r="D70" s="437"/>
      <c r="E70" s="437"/>
      <c r="F70" s="437"/>
      <c r="G70" s="425"/>
      <c r="H70" s="425"/>
      <c r="I70" s="425"/>
      <c r="J70" s="425"/>
      <c r="K70" s="425"/>
      <c r="L70" s="426"/>
    </row>
    <row r="71" spans="2:12" ht="15">
      <c r="B71" s="436"/>
      <c r="C71" s="425" t="s">
        <v>41</v>
      </c>
      <c r="D71" s="437"/>
      <c r="E71" s="437"/>
      <c r="F71" s="437"/>
      <c r="G71" s="425"/>
      <c r="H71" s="425"/>
      <c r="I71" s="425"/>
      <c r="J71" s="425"/>
      <c r="K71" s="425"/>
      <c r="L71" s="426"/>
    </row>
    <row r="72" spans="2:12" ht="15">
      <c r="B72" s="436"/>
      <c r="C72" s="425" t="s">
        <v>42</v>
      </c>
      <c r="D72" s="437"/>
      <c r="E72" s="437"/>
      <c r="F72" s="437"/>
      <c r="G72" s="425"/>
      <c r="H72" s="425"/>
      <c r="I72" s="425"/>
      <c r="J72" s="425"/>
      <c r="K72" s="425"/>
      <c r="L72" s="426"/>
    </row>
    <row r="73" spans="2:12" ht="15">
      <c r="B73" s="436" t="s">
        <v>338</v>
      </c>
      <c r="C73" s="437"/>
      <c r="D73" s="437"/>
      <c r="E73" s="437"/>
      <c r="F73" s="437"/>
      <c r="G73" s="425"/>
      <c r="H73" s="425"/>
      <c r="I73" s="425"/>
      <c r="J73" s="425"/>
      <c r="K73" s="425"/>
      <c r="L73" s="426"/>
    </row>
    <row r="74" spans="2:12" ht="15">
      <c r="B74" s="436"/>
      <c r="C74" s="425" t="s">
        <v>339</v>
      </c>
      <c r="D74" s="437"/>
      <c r="E74" s="437"/>
      <c r="F74" s="437"/>
      <c r="G74" s="425"/>
      <c r="H74" s="425"/>
      <c r="I74" s="425"/>
      <c r="J74" s="425"/>
      <c r="K74" s="425"/>
      <c r="L74" s="426"/>
    </row>
    <row r="75" spans="2:12">
      <c r="B75" s="427"/>
      <c r="C75" s="425"/>
      <c r="D75" s="425"/>
      <c r="E75" s="425"/>
      <c r="F75" s="425"/>
      <c r="G75" s="425"/>
      <c r="H75" s="425"/>
      <c r="I75" s="425"/>
      <c r="J75" s="425"/>
      <c r="K75" s="425"/>
      <c r="L75" s="426"/>
    </row>
    <row r="76" spans="2:12">
      <c r="B76" s="427"/>
      <c r="C76" s="425"/>
      <c r="D76" s="425"/>
      <c r="E76" s="425"/>
      <c r="F76" s="425"/>
      <c r="G76" s="425"/>
      <c r="H76" s="425"/>
      <c r="I76" s="425"/>
      <c r="J76" s="425"/>
      <c r="K76" s="425"/>
      <c r="L76" s="426"/>
    </row>
    <row r="77" spans="2:12">
      <c r="B77" s="427"/>
      <c r="C77" s="425"/>
      <c r="D77" s="425"/>
      <c r="E77" s="425"/>
      <c r="F77" s="425"/>
      <c r="G77" s="425"/>
      <c r="H77" s="425"/>
      <c r="I77" s="425"/>
      <c r="J77" s="425"/>
      <c r="K77" s="425"/>
      <c r="L77" s="426"/>
    </row>
    <row r="78" spans="2:12">
      <c r="B78" s="427"/>
      <c r="C78" s="425"/>
      <c r="D78" s="425"/>
      <c r="E78" s="425"/>
      <c r="F78" s="425"/>
      <c r="G78" s="425"/>
      <c r="H78" s="425"/>
      <c r="I78" s="425"/>
      <c r="J78" s="425"/>
      <c r="K78" s="425"/>
      <c r="L78" s="426"/>
    </row>
    <row r="79" spans="2:12">
      <c r="B79" s="427"/>
      <c r="C79" s="425"/>
      <c r="D79" s="425"/>
      <c r="E79" s="425"/>
      <c r="F79" s="425"/>
      <c r="G79" s="425"/>
      <c r="H79" s="425"/>
      <c r="I79" s="425"/>
      <c r="J79" s="425"/>
      <c r="K79" s="425"/>
      <c r="L79" s="426"/>
    </row>
    <row r="80" spans="2:12">
      <c r="B80" s="427"/>
      <c r="C80" s="425"/>
      <c r="D80" s="425"/>
      <c r="E80" s="425"/>
      <c r="F80" s="425"/>
      <c r="G80" s="425"/>
      <c r="H80" s="425"/>
      <c r="I80" s="425"/>
      <c r="J80" s="425"/>
      <c r="K80" s="425"/>
      <c r="L80" s="426"/>
    </row>
    <row r="81" spans="2:12">
      <c r="B81" s="427"/>
      <c r="C81" s="425"/>
      <c r="D81" s="425"/>
      <c r="E81" s="425"/>
      <c r="F81" s="425"/>
      <c r="G81" s="425"/>
      <c r="H81" s="425"/>
      <c r="I81" s="425"/>
      <c r="J81" s="425"/>
      <c r="K81" s="425"/>
      <c r="L81" s="426"/>
    </row>
    <row r="82" spans="2:12">
      <c r="B82" s="427"/>
      <c r="C82" s="425"/>
      <c r="D82" s="425"/>
      <c r="E82" s="425"/>
      <c r="F82" s="425"/>
      <c r="G82" s="425"/>
      <c r="H82" s="425"/>
      <c r="I82" s="425"/>
      <c r="J82" s="425"/>
      <c r="K82" s="425"/>
      <c r="L82" s="426"/>
    </row>
    <row r="83" spans="2:12">
      <c r="B83" s="427"/>
      <c r="C83" s="425"/>
      <c r="D83" s="425"/>
      <c r="E83" s="425"/>
      <c r="F83" s="425"/>
      <c r="G83" s="425"/>
      <c r="H83" s="425"/>
      <c r="I83" s="425"/>
      <c r="J83" s="425"/>
      <c r="K83" s="425"/>
      <c r="L83" s="426"/>
    </row>
    <row r="84" spans="2:12">
      <c r="B84" s="427"/>
      <c r="C84" s="425"/>
      <c r="D84" s="425"/>
      <c r="E84" s="425"/>
      <c r="F84" s="425"/>
      <c r="G84" s="425"/>
      <c r="H84" s="425"/>
      <c r="I84" s="425"/>
      <c r="J84" s="425"/>
      <c r="K84" s="425"/>
      <c r="L84" s="426"/>
    </row>
    <row r="85" spans="2:12">
      <c r="B85" s="427"/>
      <c r="C85" s="425"/>
      <c r="D85" s="425"/>
      <c r="E85" s="425"/>
      <c r="F85" s="425"/>
      <c r="G85" s="425"/>
      <c r="H85" s="425"/>
      <c r="I85" s="425"/>
      <c r="J85" s="425"/>
      <c r="K85" s="425"/>
      <c r="L85" s="426"/>
    </row>
    <row r="86" spans="2:12">
      <c r="B86" s="427"/>
      <c r="C86" s="425"/>
      <c r="D86" s="425"/>
      <c r="E86" s="425"/>
      <c r="F86" s="425"/>
      <c r="G86" s="425"/>
      <c r="H86" s="425"/>
      <c r="I86" s="425"/>
      <c r="J86" s="425"/>
      <c r="K86" s="425"/>
      <c r="L86" s="426"/>
    </row>
    <row r="87" spans="2:12">
      <c r="B87" s="427"/>
      <c r="C87" s="425"/>
      <c r="D87" s="425"/>
      <c r="E87" s="425"/>
      <c r="F87" s="425"/>
      <c r="G87" s="425"/>
      <c r="H87" s="425"/>
      <c r="I87" s="425"/>
      <c r="J87" s="425"/>
      <c r="K87" s="425"/>
      <c r="L87" s="426"/>
    </row>
    <row r="88" spans="2:12">
      <c r="B88" s="427"/>
      <c r="C88" s="425"/>
      <c r="D88" s="425"/>
      <c r="E88" s="425"/>
      <c r="F88" s="425"/>
      <c r="G88" s="425"/>
      <c r="H88" s="425"/>
      <c r="I88" s="425"/>
      <c r="J88" s="425"/>
      <c r="K88" s="425"/>
      <c r="L88" s="426"/>
    </row>
    <row r="89" spans="2:12">
      <c r="B89" s="427"/>
      <c r="C89" s="425"/>
      <c r="D89" s="425"/>
      <c r="E89" s="425"/>
      <c r="F89" s="425"/>
      <c r="G89" s="425"/>
      <c r="H89" s="425"/>
      <c r="I89" s="425"/>
      <c r="J89" s="425"/>
      <c r="K89" s="425"/>
      <c r="L89" s="426"/>
    </row>
    <row r="90" spans="2:12">
      <c r="B90" s="427"/>
      <c r="C90" s="425"/>
      <c r="D90" s="425"/>
      <c r="E90" s="425"/>
      <c r="F90" s="425"/>
      <c r="G90" s="425"/>
      <c r="H90" s="425"/>
      <c r="I90" s="425"/>
      <c r="J90" s="425"/>
      <c r="K90" s="425"/>
      <c r="L90" s="426"/>
    </row>
    <row r="91" spans="2:12">
      <c r="B91" s="427"/>
      <c r="C91" s="425"/>
      <c r="D91" s="425"/>
      <c r="E91" s="425"/>
      <c r="F91" s="425"/>
      <c r="G91" s="425"/>
      <c r="H91" s="425"/>
      <c r="I91" s="425"/>
      <c r="J91" s="425"/>
      <c r="K91" s="425"/>
      <c r="L91" s="426"/>
    </row>
    <row r="92" spans="2:12">
      <c r="B92" s="427"/>
      <c r="C92" s="425"/>
      <c r="D92" s="425"/>
      <c r="E92" s="425"/>
      <c r="F92" s="425"/>
      <c r="G92" s="425"/>
      <c r="H92" s="425"/>
      <c r="I92" s="425"/>
      <c r="J92" s="425"/>
      <c r="K92" s="425"/>
      <c r="L92" s="426"/>
    </row>
    <row r="93" spans="2:12">
      <c r="B93" s="427"/>
      <c r="C93" s="425"/>
      <c r="D93" s="425"/>
      <c r="E93" s="425"/>
      <c r="F93" s="425"/>
      <c r="G93" s="425"/>
      <c r="H93" s="425"/>
      <c r="I93" s="425"/>
      <c r="J93" s="425"/>
      <c r="K93" s="425"/>
      <c r="L93" s="426"/>
    </row>
    <row r="94" spans="2:12">
      <c r="B94" s="427"/>
      <c r="C94" s="425"/>
      <c r="D94" s="425"/>
      <c r="E94" s="425"/>
      <c r="F94" s="425"/>
      <c r="G94" s="425"/>
      <c r="H94" s="425"/>
      <c r="I94" s="425"/>
      <c r="J94" s="425"/>
      <c r="K94" s="425"/>
      <c r="L94" s="426"/>
    </row>
    <row r="95" spans="2:12" ht="15" thickBot="1">
      <c r="B95" s="428"/>
      <c r="C95" s="429"/>
      <c r="D95" s="429"/>
      <c r="E95" s="429"/>
      <c r="F95" s="429"/>
      <c r="G95" s="429"/>
      <c r="H95" s="429"/>
      <c r="I95" s="429"/>
      <c r="J95" s="429"/>
      <c r="K95" s="429"/>
      <c r="L95" s="430"/>
    </row>
  </sheetData>
  <customSheetViews>
    <customSheetView guid="{5085D6F4-6404-4163-9CA4-2DF30C83B0B6}">
      <selection activeCell="A3" sqref="A3"/>
      <pageMargins left="0.7" right="0.7" top="0.75" bottom="0.75" header="0.3" footer="0.3"/>
      <pageSetup orientation="portrait" r:id="rId1"/>
    </customSheetView>
  </customSheetViews>
  <hyperlinks>
    <hyperlink ref="D6" r:id="rId2"/>
    <hyperlink ref="O6" r:id="rId3"/>
  </hyperlinks>
  <pageMargins left="0.7" right="0.7" top="0.75" bottom="0.75" header="0.3" footer="0.3"/>
  <pageSetup orientation="portrait" r:id="rId4"/>
  <drawing r:id="rId5"/>
</worksheet>
</file>

<file path=xl/worksheets/sheet4.xml><?xml version="1.0" encoding="utf-8"?>
<worksheet xmlns="http://schemas.openxmlformats.org/spreadsheetml/2006/main" xmlns:r="http://schemas.openxmlformats.org/officeDocument/2006/relationships">
  <sheetPr codeName="Sheet5"/>
  <dimension ref="A1:H537"/>
  <sheetViews>
    <sheetView workbookViewId="0">
      <selection activeCell="C15" sqref="C15"/>
    </sheetView>
  </sheetViews>
  <sheetFormatPr defaultRowHeight="14.25"/>
  <cols>
    <col min="1" max="1" width="9.140625" style="13"/>
    <col min="2" max="2" width="11.28515625" style="13" customWidth="1"/>
    <col min="3" max="3" width="31.85546875" style="13" customWidth="1"/>
    <col min="4" max="4" width="87.28515625" style="13" customWidth="1"/>
    <col min="5" max="5" width="15.42578125" style="13" customWidth="1"/>
    <col min="6" max="16384" width="9.140625" style="13"/>
  </cols>
  <sheetData>
    <row r="1" spans="1:8" s="267" customFormat="1" ht="24" thickBot="1">
      <c r="A1" s="269" t="s">
        <v>191</v>
      </c>
    </row>
    <row r="2" spans="1:8" ht="15" thickTop="1"/>
    <row r="3" spans="1:8">
      <c r="A3" s="355" t="s">
        <v>186</v>
      </c>
      <c r="B3" s="355" t="s">
        <v>188</v>
      </c>
      <c r="C3" s="355" t="s">
        <v>242</v>
      </c>
      <c r="D3" s="355" t="s">
        <v>190</v>
      </c>
      <c r="E3" s="355" t="s">
        <v>616</v>
      </c>
      <c r="G3" s="355" t="s">
        <v>830</v>
      </c>
      <c r="H3" s="355"/>
    </row>
    <row r="4" spans="1:8" ht="15" thickBot="1">
      <c r="A4" s="356" t="s">
        <v>187</v>
      </c>
      <c r="B4" s="356" t="s">
        <v>189</v>
      </c>
      <c r="C4" s="356" t="s">
        <v>248</v>
      </c>
      <c r="D4" s="356"/>
      <c r="E4" s="356" t="s">
        <v>617</v>
      </c>
      <c r="G4" s="356"/>
      <c r="H4" s="356"/>
    </row>
    <row r="5" spans="1:8" ht="25.5">
      <c r="A5" s="549">
        <v>22</v>
      </c>
      <c r="B5" s="549">
        <f>A5+'Task List'!$F$10</f>
        <v>770.46</v>
      </c>
      <c r="C5" s="549"/>
      <c r="D5" s="550" t="s">
        <v>3223</v>
      </c>
      <c r="G5" s="522" t="s">
        <v>3230</v>
      </c>
    </row>
    <row r="6" spans="1:8" ht="25.5">
      <c r="A6" s="549">
        <v>20</v>
      </c>
      <c r="B6" s="549">
        <f>A6+'Task List'!$F$10</f>
        <v>768.46</v>
      </c>
      <c r="C6" s="549" t="s">
        <v>3334</v>
      </c>
      <c r="D6" s="550" t="s">
        <v>3224</v>
      </c>
      <c r="G6" s="522" t="s">
        <v>3231</v>
      </c>
    </row>
    <row r="7" spans="1:8" ht="25.5">
      <c r="A7" s="549">
        <v>19</v>
      </c>
      <c r="B7" s="549">
        <f>A7+'Task List'!$F$10</f>
        <v>767.46</v>
      </c>
      <c r="C7" s="549" t="s">
        <v>3334</v>
      </c>
      <c r="D7" s="550" t="s">
        <v>3225</v>
      </c>
      <c r="G7" s="522" t="s">
        <v>3232</v>
      </c>
    </row>
    <row r="8" spans="1:8" ht="25.5">
      <c r="A8" s="549">
        <v>18</v>
      </c>
      <c r="B8" s="549">
        <f>A8+'Task List'!$F$10</f>
        <v>766.46</v>
      </c>
      <c r="C8" s="549" t="s">
        <v>3334</v>
      </c>
      <c r="D8" s="550" t="s">
        <v>3226</v>
      </c>
      <c r="G8" s="522" t="s">
        <v>3233</v>
      </c>
    </row>
    <row r="9" spans="1:8" ht="25.5">
      <c r="A9" s="549">
        <v>17</v>
      </c>
      <c r="B9" s="549">
        <f>A9+'Task List'!$F$10</f>
        <v>765.46</v>
      </c>
      <c r="C9" s="549"/>
      <c r="D9" s="550" t="s">
        <v>3227</v>
      </c>
      <c r="G9" s="522" t="s">
        <v>3234</v>
      </c>
    </row>
    <row r="10" spans="1:8" ht="18.75">
      <c r="A10" s="549">
        <v>15</v>
      </c>
      <c r="B10" s="549">
        <f>A10+'Task List'!$F$10</f>
        <v>763.46</v>
      </c>
      <c r="C10" s="549" t="s">
        <v>3334</v>
      </c>
      <c r="D10" s="550" t="s">
        <v>3228</v>
      </c>
      <c r="G10" s="522" t="s">
        <v>3235</v>
      </c>
    </row>
    <row r="11" spans="1:8" ht="25.5">
      <c r="A11" s="549">
        <v>14</v>
      </c>
      <c r="B11" s="549">
        <f>A11+'Task List'!$F$10</f>
        <v>762.46</v>
      </c>
      <c r="C11" s="549" t="s">
        <v>3334</v>
      </c>
      <c r="D11" s="550" t="s">
        <v>3229</v>
      </c>
      <c r="G11" s="522" t="s">
        <v>3236</v>
      </c>
    </row>
    <row r="12" spans="1:8" ht="18.75">
      <c r="D12" s="503"/>
      <c r="G12" s="522" t="s">
        <v>3237</v>
      </c>
    </row>
    <row r="13" spans="1:8" ht="18.75">
      <c r="D13" s="503"/>
      <c r="G13" s="522" t="s">
        <v>3238</v>
      </c>
    </row>
    <row r="14" spans="1:8" ht="18.75">
      <c r="D14" s="503"/>
      <c r="G14" s="522" t="s">
        <v>3239</v>
      </c>
    </row>
    <row r="15" spans="1:8" ht="18.75">
      <c r="D15" s="503"/>
      <c r="G15" s="522" t="s">
        <v>3240</v>
      </c>
    </row>
    <row r="16" spans="1:8" ht="18.75">
      <c r="D16" s="503"/>
      <c r="G16" s="522" t="s">
        <v>3241</v>
      </c>
    </row>
    <row r="17" spans="4:7" ht="18.75">
      <c r="D17" s="503"/>
      <c r="G17" s="522" t="s">
        <v>3242</v>
      </c>
    </row>
    <row r="18" spans="4:7" ht="18.75">
      <c r="D18" s="503"/>
      <c r="G18" s="522" t="s">
        <v>3243</v>
      </c>
    </row>
    <row r="19" spans="4:7" ht="18.75">
      <c r="D19" s="503"/>
      <c r="G19" s="522" t="s">
        <v>3244</v>
      </c>
    </row>
    <row r="20" spans="4:7" ht="18.75">
      <c r="D20" s="503"/>
      <c r="G20" s="522" t="s">
        <v>3245</v>
      </c>
    </row>
    <row r="21" spans="4:7" ht="18.75">
      <c r="D21" s="503"/>
      <c r="G21" s="522" t="s">
        <v>3246</v>
      </c>
    </row>
    <row r="22" spans="4:7" ht="18.75">
      <c r="D22" s="503"/>
      <c r="G22" s="522" t="s">
        <v>3247</v>
      </c>
    </row>
    <row r="23" spans="4:7" ht="18.75">
      <c r="D23" s="503"/>
      <c r="G23" s="522" t="s">
        <v>3248</v>
      </c>
    </row>
    <row r="24" spans="4:7" ht="18.75">
      <c r="D24" s="503"/>
      <c r="G24" s="522" t="s">
        <v>3249</v>
      </c>
    </row>
    <row r="25" spans="4:7" ht="18.75">
      <c r="D25" s="503"/>
      <c r="G25" s="522" t="s">
        <v>3250</v>
      </c>
    </row>
    <row r="26" spans="4:7" ht="18.75">
      <c r="D26" s="503"/>
      <c r="G26" s="522" t="s">
        <v>3251</v>
      </c>
    </row>
    <row r="27" spans="4:7" ht="18.75">
      <c r="D27" s="503"/>
      <c r="G27" s="522" t="s">
        <v>3252</v>
      </c>
    </row>
    <row r="28" spans="4:7" ht="18.75">
      <c r="D28" s="503"/>
      <c r="G28" s="522" t="s">
        <v>3253</v>
      </c>
    </row>
    <row r="29" spans="4:7" ht="18.75">
      <c r="D29" s="503"/>
      <c r="G29" s="522" t="s">
        <v>3254</v>
      </c>
    </row>
    <row r="30" spans="4:7" ht="18.75">
      <c r="D30" s="503"/>
      <c r="G30" s="522" t="s">
        <v>3255</v>
      </c>
    </row>
    <row r="31" spans="4:7" ht="18.75">
      <c r="D31" s="503"/>
      <c r="G31" s="522" t="s">
        <v>3256</v>
      </c>
    </row>
    <row r="32" spans="4:7" ht="18.75">
      <c r="D32" s="503"/>
      <c r="G32" s="522" t="s">
        <v>3257</v>
      </c>
    </row>
    <row r="33" spans="4:4">
      <c r="D33" s="503"/>
    </row>
    <row r="34" spans="4:4">
      <c r="D34" s="503"/>
    </row>
    <row r="35" spans="4:4">
      <c r="D35" s="503"/>
    </row>
    <row r="36" spans="4:4">
      <c r="D36" s="503"/>
    </row>
    <row r="37" spans="4:4">
      <c r="D37" s="503"/>
    </row>
    <row r="38" spans="4:4">
      <c r="D38" s="503"/>
    </row>
    <row r="39" spans="4:4">
      <c r="D39" s="503"/>
    </row>
    <row r="40" spans="4:4">
      <c r="D40" s="503"/>
    </row>
    <row r="41" spans="4:4">
      <c r="D41" s="503"/>
    </row>
    <row r="42" spans="4:4">
      <c r="D42" s="503"/>
    </row>
    <row r="43" spans="4:4">
      <c r="D43" s="503"/>
    </row>
    <row r="44" spans="4:4">
      <c r="D44" s="503"/>
    </row>
    <row r="45" spans="4:4">
      <c r="D45" s="503"/>
    </row>
    <row r="46" spans="4:4">
      <c r="D46" s="503"/>
    </row>
    <row r="47" spans="4:4">
      <c r="D47" s="503"/>
    </row>
    <row r="48" spans="4:4">
      <c r="D48" s="503"/>
    </row>
    <row r="49" spans="4:4">
      <c r="D49" s="503"/>
    </row>
    <row r="50" spans="4:4">
      <c r="D50" s="503"/>
    </row>
    <row r="51" spans="4:4">
      <c r="D51" s="503"/>
    </row>
    <row r="52" spans="4:4">
      <c r="D52" s="503"/>
    </row>
    <row r="53" spans="4:4">
      <c r="D53" s="503"/>
    </row>
    <row r="54" spans="4:4">
      <c r="D54" s="503"/>
    </row>
    <row r="55" spans="4:4">
      <c r="D55" s="503"/>
    </row>
    <row r="56" spans="4:4">
      <c r="D56" s="503"/>
    </row>
    <row r="57" spans="4:4">
      <c r="D57" s="503"/>
    </row>
    <row r="58" spans="4:4">
      <c r="D58" s="503"/>
    </row>
    <row r="59" spans="4:4">
      <c r="D59" s="503"/>
    </row>
    <row r="60" spans="4:4">
      <c r="D60" s="503"/>
    </row>
    <row r="61" spans="4:4">
      <c r="D61" s="503"/>
    </row>
    <row r="62" spans="4:4">
      <c r="D62" s="503"/>
    </row>
    <row r="63" spans="4:4">
      <c r="D63" s="503"/>
    </row>
    <row r="64" spans="4:4">
      <c r="D64" s="503"/>
    </row>
    <row r="65" spans="4:4">
      <c r="D65" s="503"/>
    </row>
    <row r="66" spans="4:4">
      <c r="D66" s="503"/>
    </row>
    <row r="67" spans="4:4">
      <c r="D67" s="503"/>
    </row>
    <row r="68" spans="4:4">
      <c r="D68" s="503"/>
    </row>
    <row r="69" spans="4:4">
      <c r="D69" s="503"/>
    </row>
    <row r="70" spans="4:4">
      <c r="D70" s="503"/>
    </row>
    <row r="71" spans="4:4">
      <c r="D71" s="503"/>
    </row>
    <row r="72" spans="4:4">
      <c r="D72" s="503"/>
    </row>
    <row r="73" spans="4:4">
      <c r="D73" s="503"/>
    </row>
    <row r="74" spans="4:4">
      <c r="D74" s="503"/>
    </row>
    <row r="75" spans="4:4">
      <c r="D75" s="503"/>
    </row>
    <row r="76" spans="4:4">
      <c r="D76" s="503"/>
    </row>
    <row r="77" spans="4:4">
      <c r="D77" s="503"/>
    </row>
    <row r="78" spans="4:4">
      <c r="D78" s="503"/>
    </row>
    <row r="79" spans="4:4">
      <c r="D79" s="503"/>
    </row>
    <row r="80" spans="4:4">
      <c r="D80" s="503"/>
    </row>
    <row r="81" spans="4:4">
      <c r="D81" s="503"/>
    </row>
    <row r="82" spans="4:4">
      <c r="D82" s="503"/>
    </row>
    <row r="83" spans="4:4">
      <c r="D83" s="503"/>
    </row>
    <row r="84" spans="4:4">
      <c r="D84" s="503"/>
    </row>
    <row r="85" spans="4:4">
      <c r="D85" s="503"/>
    </row>
    <row r="86" spans="4:4">
      <c r="D86" s="503"/>
    </row>
    <row r="87" spans="4:4">
      <c r="D87" s="503"/>
    </row>
    <row r="88" spans="4:4">
      <c r="D88" s="503"/>
    </row>
    <row r="89" spans="4:4">
      <c r="D89" s="503"/>
    </row>
    <row r="90" spans="4:4">
      <c r="D90" s="503"/>
    </row>
    <row r="91" spans="4:4">
      <c r="D91" s="503"/>
    </row>
    <row r="92" spans="4:4">
      <c r="D92" s="503"/>
    </row>
    <row r="93" spans="4:4">
      <c r="D93" s="503"/>
    </row>
    <row r="94" spans="4:4">
      <c r="D94" s="503"/>
    </row>
    <row r="95" spans="4:4">
      <c r="D95" s="503"/>
    </row>
    <row r="96" spans="4:4">
      <c r="D96" s="503"/>
    </row>
    <row r="97" spans="4:4">
      <c r="D97" s="503"/>
    </row>
    <row r="98" spans="4:4">
      <c r="D98" s="503"/>
    </row>
    <row r="99" spans="4:4">
      <c r="D99" s="503"/>
    </row>
    <row r="100" spans="4:4">
      <c r="D100" s="503"/>
    </row>
    <row r="101" spans="4:4">
      <c r="D101" s="503"/>
    </row>
    <row r="102" spans="4:4">
      <c r="D102" s="503"/>
    </row>
    <row r="103" spans="4:4">
      <c r="D103" s="503"/>
    </row>
    <row r="104" spans="4:4">
      <c r="D104" s="503"/>
    </row>
    <row r="105" spans="4:4">
      <c r="D105" s="503"/>
    </row>
    <row r="106" spans="4:4">
      <c r="D106" s="503"/>
    </row>
    <row r="107" spans="4:4">
      <c r="D107" s="503"/>
    </row>
    <row r="108" spans="4:4">
      <c r="D108" s="503"/>
    </row>
    <row r="109" spans="4:4">
      <c r="D109" s="503"/>
    </row>
    <row r="110" spans="4:4">
      <c r="D110" s="503"/>
    </row>
    <row r="111" spans="4:4">
      <c r="D111" s="503"/>
    </row>
    <row r="112" spans="4:4">
      <c r="D112" s="503"/>
    </row>
    <row r="113" spans="4:4">
      <c r="D113" s="503"/>
    </row>
    <row r="114" spans="4:4">
      <c r="D114" s="503"/>
    </row>
    <row r="115" spans="4:4">
      <c r="D115" s="503"/>
    </row>
    <row r="116" spans="4:4">
      <c r="D116" s="503"/>
    </row>
    <row r="117" spans="4:4">
      <c r="D117" s="503"/>
    </row>
    <row r="118" spans="4:4">
      <c r="D118" s="503"/>
    </row>
    <row r="119" spans="4:4">
      <c r="D119" s="503"/>
    </row>
    <row r="120" spans="4:4">
      <c r="D120" s="503"/>
    </row>
    <row r="121" spans="4:4">
      <c r="D121" s="503"/>
    </row>
    <row r="122" spans="4:4">
      <c r="D122" s="503"/>
    </row>
    <row r="123" spans="4:4">
      <c r="D123" s="503"/>
    </row>
    <row r="124" spans="4:4">
      <c r="D124" s="503"/>
    </row>
    <row r="125" spans="4:4">
      <c r="D125" s="503"/>
    </row>
    <row r="126" spans="4:4">
      <c r="D126" s="503"/>
    </row>
    <row r="127" spans="4:4">
      <c r="D127" s="503"/>
    </row>
    <row r="128" spans="4:4">
      <c r="D128" s="503"/>
    </row>
    <row r="129" spans="4:4">
      <c r="D129" s="503"/>
    </row>
    <row r="130" spans="4:4">
      <c r="D130" s="503"/>
    </row>
    <row r="131" spans="4:4">
      <c r="D131" s="503"/>
    </row>
    <row r="132" spans="4:4">
      <c r="D132" s="503"/>
    </row>
    <row r="133" spans="4:4">
      <c r="D133" s="503"/>
    </row>
    <row r="134" spans="4:4">
      <c r="D134" s="503"/>
    </row>
    <row r="135" spans="4:4">
      <c r="D135" s="503"/>
    </row>
    <row r="136" spans="4:4">
      <c r="D136" s="503"/>
    </row>
    <row r="137" spans="4:4">
      <c r="D137" s="503"/>
    </row>
    <row r="138" spans="4:4">
      <c r="D138" s="503"/>
    </row>
    <row r="139" spans="4:4">
      <c r="D139" s="503"/>
    </row>
    <row r="140" spans="4:4">
      <c r="D140" s="503"/>
    </row>
    <row r="141" spans="4:4">
      <c r="D141" s="503"/>
    </row>
    <row r="142" spans="4:4">
      <c r="D142" s="503"/>
    </row>
    <row r="143" spans="4:4">
      <c r="D143" s="503"/>
    </row>
    <row r="144" spans="4:4">
      <c r="D144" s="503"/>
    </row>
    <row r="145" spans="4:4">
      <c r="D145" s="503"/>
    </row>
    <row r="146" spans="4:4">
      <c r="D146" s="503"/>
    </row>
    <row r="147" spans="4:4">
      <c r="D147" s="503"/>
    </row>
    <row r="148" spans="4:4">
      <c r="D148" s="503"/>
    </row>
    <row r="149" spans="4:4">
      <c r="D149" s="503"/>
    </row>
    <row r="150" spans="4:4">
      <c r="D150" s="503"/>
    </row>
    <row r="151" spans="4:4">
      <c r="D151" s="503"/>
    </row>
    <row r="152" spans="4:4">
      <c r="D152" s="503"/>
    </row>
    <row r="153" spans="4:4">
      <c r="D153" s="503"/>
    </row>
    <row r="154" spans="4:4">
      <c r="D154" s="503"/>
    </row>
    <row r="155" spans="4:4">
      <c r="D155" s="503"/>
    </row>
    <row r="156" spans="4:4">
      <c r="D156" s="503"/>
    </row>
    <row r="157" spans="4:4">
      <c r="D157" s="503"/>
    </row>
    <row r="158" spans="4:4">
      <c r="D158" s="503"/>
    </row>
    <row r="159" spans="4:4">
      <c r="D159" s="503"/>
    </row>
    <row r="160" spans="4:4">
      <c r="D160" s="503"/>
    </row>
    <row r="161" spans="4:4">
      <c r="D161" s="503"/>
    </row>
    <row r="162" spans="4:4">
      <c r="D162" s="503"/>
    </row>
    <row r="163" spans="4:4">
      <c r="D163" s="503"/>
    </row>
    <row r="164" spans="4:4">
      <c r="D164" s="503"/>
    </row>
    <row r="165" spans="4:4">
      <c r="D165" s="503"/>
    </row>
    <row r="166" spans="4:4">
      <c r="D166" s="503"/>
    </row>
    <row r="167" spans="4:4">
      <c r="D167" s="503"/>
    </row>
    <row r="168" spans="4:4">
      <c r="D168" s="503"/>
    </row>
    <row r="169" spans="4:4">
      <c r="D169" s="503"/>
    </row>
    <row r="170" spans="4:4">
      <c r="D170" s="503"/>
    </row>
    <row r="171" spans="4:4">
      <c r="D171" s="503"/>
    </row>
    <row r="172" spans="4:4">
      <c r="D172" s="503"/>
    </row>
    <row r="173" spans="4:4">
      <c r="D173" s="503"/>
    </row>
    <row r="174" spans="4:4">
      <c r="D174" s="503"/>
    </row>
    <row r="175" spans="4:4">
      <c r="D175" s="503"/>
    </row>
    <row r="176" spans="4:4">
      <c r="D176" s="503"/>
    </row>
    <row r="177" spans="4:4">
      <c r="D177" s="503"/>
    </row>
    <row r="178" spans="4:4">
      <c r="D178" s="503"/>
    </row>
    <row r="179" spans="4:4">
      <c r="D179" s="503"/>
    </row>
    <row r="180" spans="4:4">
      <c r="D180" s="503"/>
    </row>
    <row r="181" spans="4:4">
      <c r="D181" s="503"/>
    </row>
    <row r="182" spans="4:4">
      <c r="D182" s="503"/>
    </row>
    <row r="183" spans="4:4">
      <c r="D183" s="503"/>
    </row>
    <row r="184" spans="4:4">
      <c r="D184" s="503"/>
    </row>
    <row r="185" spans="4:4">
      <c r="D185" s="503"/>
    </row>
    <row r="186" spans="4:4">
      <c r="D186" s="503"/>
    </row>
    <row r="187" spans="4:4">
      <c r="D187" s="503"/>
    </row>
    <row r="188" spans="4:4">
      <c r="D188" s="503"/>
    </row>
    <row r="189" spans="4:4">
      <c r="D189" s="503"/>
    </row>
    <row r="190" spans="4:4">
      <c r="D190" s="503"/>
    </row>
    <row r="191" spans="4:4">
      <c r="D191" s="503"/>
    </row>
    <row r="192" spans="4:4">
      <c r="D192" s="503"/>
    </row>
    <row r="193" spans="4:4">
      <c r="D193" s="503"/>
    </row>
    <row r="194" spans="4:4">
      <c r="D194" s="503"/>
    </row>
    <row r="195" spans="4:4">
      <c r="D195" s="503"/>
    </row>
    <row r="196" spans="4:4">
      <c r="D196" s="503"/>
    </row>
    <row r="197" spans="4:4">
      <c r="D197" s="503"/>
    </row>
    <row r="198" spans="4:4">
      <c r="D198" s="503"/>
    </row>
    <row r="199" spans="4:4">
      <c r="D199" s="503"/>
    </row>
    <row r="200" spans="4:4">
      <c r="D200" s="503"/>
    </row>
    <row r="201" spans="4:4">
      <c r="D201" s="503"/>
    </row>
    <row r="202" spans="4:4">
      <c r="D202" s="503"/>
    </row>
    <row r="203" spans="4:4">
      <c r="D203" s="503"/>
    </row>
    <row r="204" spans="4:4">
      <c r="D204" s="503"/>
    </row>
    <row r="205" spans="4:4">
      <c r="D205" s="503"/>
    </row>
    <row r="206" spans="4:4">
      <c r="D206" s="503"/>
    </row>
    <row r="207" spans="4:4">
      <c r="D207" s="503"/>
    </row>
    <row r="208" spans="4:4">
      <c r="D208" s="503"/>
    </row>
    <row r="209" spans="4:4">
      <c r="D209" s="503"/>
    </row>
    <row r="210" spans="4:4">
      <c r="D210" s="503"/>
    </row>
    <row r="211" spans="4:4">
      <c r="D211" s="503"/>
    </row>
    <row r="212" spans="4:4">
      <c r="D212" s="503"/>
    </row>
    <row r="213" spans="4:4">
      <c r="D213" s="503"/>
    </row>
    <row r="214" spans="4:4">
      <c r="D214" s="503"/>
    </row>
    <row r="215" spans="4:4">
      <c r="D215" s="503"/>
    </row>
    <row r="216" spans="4:4">
      <c r="D216" s="503"/>
    </row>
    <row r="217" spans="4:4">
      <c r="D217" s="503"/>
    </row>
    <row r="218" spans="4:4">
      <c r="D218" s="503"/>
    </row>
    <row r="219" spans="4:4">
      <c r="D219" s="503"/>
    </row>
    <row r="220" spans="4:4">
      <c r="D220" s="503"/>
    </row>
    <row r="221" spans="4:4">
      <c r="D221" s="503"/>
    </row>
    <row r="222" spans="4:4">
      <c r="D222" s="503"/>
    </row>
    <row r="223" spans="4:4">
      <c r="D223" s="503"/>
    </row>
    <row r="224" spans="4:4">
      <c r="D224" s="503"/>
    </row>
    <row r="225" spans="4:4">
      <c r="D225" s="503"/>
    </row>
    <row r="226" spans="4:4">
      <c r="D226" s="503"/>
    </row>
    <row r="227" spans="4:4">
      <c r="D227" s="503"/>
    </row>
    <row r="228" spans="4:4">
      <c r="D228" s="503"/>
    </row>
    <row r="229" spans="4:4">
      <c r="D229" s="503"/>
    </row>
    <row r="230" spans="4:4">
      <c r="D230" s="503"/>
    </row>
    <row r="231" spans="4:4">
      <c r="D231" s="503"/>
    </row>
    <row r="232" spans="4:4">
      <c r="D232" s="503"/>
    </row>
    <row r="233" spans="4:4">
      <c r="D233" s="503"/>
    </row>
    <row r="234" spans="4:4">
      <c r="D234" s="503"/>
    </row>
    <row r="235" spans="4:4">
      <c r="D235" s="503"/>
    </row>
    <row r="236" spans="4:4">
      <c r="D236" s="503"/>
    </row>
    <row r="237" spans="4:4">
      <c r="D237" s="503"/>
    </row>
    <row r="238" spans="4:4">
      <c r="D238" s="503"/>
    </row>
    <row r="239" spans="4:4">
      <c r="D239" s="503"/>
    </row>
    <row r="240" spans="4:4">
      <c r="D240" s="503"/>
    </row>
    <row r="241" spans="4:4">
      <c r="D241" s="503"/>
    </row>
    <row r="242" spans="4:4">
      <c r="D242" s="503"/>
    </row>
    <row r="243" spans="4:4">
      <c r="D243" s="503"/>
    </row>
    <row r="244" spans="4:4">
      <c r="D244" s="503"/>
    </row>
    <row r="245" spans="4:4">
      <c r="D245" s="503"/>
    </row>
    <row r="246" spans="4:4">
      <c r="D246" s="503"/>
    </row>
    <row r="247" spans="4:4">
      <c r="D247" s="503"/>
    </row>
    <row r="248" spans="4:4">
      <c r="D248" s="503"/>
    </row>
    <row r="249" spans="4:4">
      <c r="D249" s="503"/>
    </row>
    <row r="250" spans="4:4">
      <c r="D250" s="503"/>
    </row>
    <row r="251" spans="4:4">
      <c r="D251" s="503"/>
    </row>
    <row r="252" spans="4:4">
      <c r="D252" s="503"/>
    </row>
    <row r="253" spans="4:4">
      <c r="D253" s="503"/>
    </row>
    <row r="254" spans="4:4">
      <c r="D254" s="503"/>
    </row>
    <row r="255" spans="4:4">
      <c r="D255" s="503"/>
    </row>
    <row r="256" spans="4:4">
      <c r="D256" s="503"/>
    </row>
    <row r="257" spans="4:4">
      <c r="D257" s="503"/>
    </row>
    <row r="258" spans="4:4">
      <c r="D258" s="503"/>
    </row>
    <row r="259" spans="4:4">
      <c r="D259" s="503"/>
    </row>
    <row r="260" spans="4:4">
      <c r="D260" s="503"/>
    </row>
    <row r="261" spans="4:4">
      <c r="D261" s="503"/>
    </row>
    <row r="262" spans="4:4">
      <c r="D262" s="503"/>
    </row>
    <row r="263" spans="4:4">
      <c r="D263" s="503"/>
    </row>
    <row r="264" spans="4:4">
      <c r="D264" s="503"/>
    </row>
    <row r="265" spans="4:4">
      <c r="D265" s="503"/>
    </row>
    <row r="266" spans="4:4">
      <c r="D266" s="503"/>
    </row>
    <row r="267" spans="4:4">
      <c r="D267" s="503"/>
    </row>
    <row r="268" spans="4:4">
      <c r="D268" s="503"/>
    </row>
    <row r="269" spans="4:4">
      <c r="D269" s="503"/>
    </row>
    <row r="270" spans="4:4">
      <c r="D270" s="503"/>
    </row>
    <row r="271" spans="4:4">
      <c r="D271" s="503"/>
    </row>
    <row r="272" spans="4:4">
      <c r="D272" s="503"/>
    </row>
    <row r="273" spans="4:4">
      <c r="D273" s="503"/>
    </row>
    <row r="274" spans="4:4">
      <c r="D274" s="503"/>
    </row>
    <row r="275" spans="4:4">
      <c r="D275" s="503"/>
    </row>
    <row r="276" spans="4:4">
      <c r="D276" s="503"/>
    </row>
    <row r="277" spans="4:4">
      <c r="D277" s="503"/>
    </row>
    <row r="278" spans="4:4">
      <c r="D278" s="503"/>
    </row>
    <row r="279" spans="4:4">
      <c r="D279" s="503"/>
    </row>
    <row r="280" spans="4:4">
      <c r="D280" s="503"/>
    </row>
    <row r="281" spans="4:4">
      <c r="D281" s="503"/>
    </row>
    <row r="282" spans="4:4">
      <c r="D282" s="503"/>
    </row>
    <row r="283" spans="4:4">
      <c r="D283" s="503"/>
    </row>
    <row r="284" spans="4:4">
      <c r="D284" s="503"/>
    </row>
    <row r="285" spans="4:4">
      <c r="D285" s="503"/>
    </row>
    <row r="286" spans="4:4">
      <c r="D286" s="503"/>
    </row>
    <row r="287" spans="4:4">
      <c r="D287" s="503"/>
    </row>
    <row r="288" spans="4:4">
      <c r="D288" s="503"/>
    </row>
    <row r="289" spans="4:4">
      <c r="D289" s="503"/>
    </row>
    <row r="290" spans="4:4">
      <c r="D290" s="503"/>
    </row>
    <row r="291" spans="4:4">
      <c r="D291" s="503"/>
    </row>
    <row r="292" spans="4:4">
      <c r="D292" s="503"/>
    </row>
    <row r="293" spans="4:4">
      <c r="D293" s="503"/>
    </row>
    <row r="294" spans="4:4">
      <c r="D294" s="503"/>
    </row>
    <row r="295" spans="4:4">
      <c r="D295" s="503"/>
    </row>
    <row r="296" spans="4:4">
      <c r="D296" s="503"/>
    </row>
    <row r="297" spans="4:4">
      <c r="D297" s="503"/>
    </row>
    <row r="298" spans="4:4">
      <c r="D298" s="503"/>
    </row>
    <row r="299" spans="4:4">
      <c r="D299" s="503"/>
    </row>
    <row r="300" spans="4:4">
      <c r="D300" s="503"/>
    </row>
    <row r="301" spans="4:4">
      <c r="D301" s="503"/>
    </row>
    <row r="302" spans="4:4">
      <c r="D302" s="503"/>
    </row>
    <row r="303" spans="4:4">
      <c r="D303" s="503"/>
    </row>
    <row r="304" spans="4:4">
      <c r="D304" s="503"/>
    </row>
    <row r="305" spans="4:4">
      <c r="D305" s="503"/>
    </row>
    <row r="306" spans="4:4">
      <c r="D306" s="503"/>
    </row>
    <row r="307" spans="4:4">
      <c r="D307" s="503"/>
    </row>
    <row r="308" spans="4:4">
      <c r="D308" s="503"/>
    </row>
    <row r="309" spans="4:4">
      <c r="D309" s="503"/>
    </row>
    <row r="310" spans="4:4">
      <c r="D310" s="503"/>
    </row>
    <row r="311" spans="4:4">
      <c r="D311" s="503"/>
    </row>
    <row r="312" spans="4:4">
      <c r="D312" s="503"/>
    </row>
    <row r="313" spans="4:4">
      <c r="D313" s="503"/>
    </row>
    <row r="314" spans="4:4">
      <c r="D314" s="503"/>
    </row>
    <row r="315" spans="4:4">
      <c r="D315" s="503"/>
    </row>
    <row r="316" spans="4:4">
      <c r="D316" s="503"/>
    </row>
    <row r="317" spans="4:4">
      <c r="D317" s="503"/>
    </row>
    <row r="318" spans="4:4">
      <c r="D318" s="503"/>
    </row>
    <row r="319" spans="4:4">
      <c r="D319" s="503"/>
    </row>
    <row r="320" spans="4:4">
      <c r="D320" s="503"/>
    </row>
    <row r="321" spans="4:4">
      <c r="D321" s="503"/>
    </row>
    <row r="322" spans="4:4">
      <c r="D322" s="503"/>
    </row>
    <row r="323" spans="4:4">
      <c r="D323" s="503"/>
    </row>
    <row r="324" spans="4:4">
      <c r="D324" s="503"/>
    </row>
    <row r="325" spans="4:4">
      <c r="D325" s="503"/>
    </row>
    <row r="326" spans="4:4">
      <c r="D326" s="503"/>
    </row>
    <row r="327" spans="4:4">
      <c r="D327" s="503"/>
    </row>
    <row r="328" spans="4:4">
      <c r="D328" s="503"/>
    </row>
    <row r="329" spans="4:4">
      <c r="D329" s="503"/>
    </row>
    <row r="330" spans="4:4">
      <c r="D330" s="503"/>
    </row>
    <row r="331" spans="4:4">
      <c r="D331" s="503"/>
    </row>
    <row r="332" spans="4:4">
      <c r="D332" s="503"/>
    </row>
    <row r="333" spans="4:4">
      <c r="D333" s="503"/>
    </row>
    <row r="334" spans="4:4">
      <c r="D334" s="503"/>
    </row>
    <row r="335" spans="4:4">
      <c r="D335" s="503"/>
    </row>
    <row r="336" spans="4:4">
      <c r="D336" s="503"/>
    </row>
    <row r="337" spans="4:4">
      <c r="D337" s="503"/>
    </row>
    <row r="338" spans="4:4">
      <c r="D338" s="503"/>
    </row>
    <row r="339" spans="4:4">
      <c r="D339" s="503"/>
    </row>
    <row r="340" spans="4:4">
      <c r="D340" s="503"/>
    </row>
    <row r="341" spans="4:4">
      <c r="D341" s="503"/>
    </row>
    <row r="342" spans="4:4">
      <c r="D342" s="503"/>
    </row>
    <row r="343" spans="4:4">
      <c r="D343" s="503"/>
    </row>
    <row r="344" spans="4:4">
      <c r="D344" s="503"/>
    </row>
    <row r="345" spans="4:4">
      <c r="D345" s="503"/>
    </row>
    <row r="346" spans="4:4">
      <c r="D346" s="503"/>
    </row>
    <row r="347" spans="4:4">
      <c r="D347" s="503"/>
    </row>
    <row r="348" spans="4:4">
      <c r="D348" s="503"/>
    </row>
    <row r="349" spans="4:4">
      <c r="D349" s="503"/>
    </row>
    <row r="350" spans="4:4">
      <c r="D350" s="503"/>
    </row>
    <row r="351" spans="4:4">
      <c r="D351" s="503"/>
    </row>
    <row r="352" spans="4:4">
      <c r="D352" s="503"/>
    </row>
    <row r="353" spans="4:4">
      <c r="D353" s="503"/>
    </row>
    <row r="354" spans="4:4">
      <c r="D354" s="503"/>
    </row>
    <row r="355" spans="4:4">
      <c r="D355" s="503"/>
    </row>
    <row r="356" spans="4:4">
      <c r="D356" s="503"/>
    </row>
    <row r="357" spans="4:4">
      <c r="D357" s="503"/>
    </row>
    <row r="358" spans="4:4">
      <c r="D358" s="503"/>
    </row>
    <row r="359" spans="4:4">
      <c r="D359" s="503"/>
    </row>
    <row r="360" spans="4:4">
      <c r="D360" s="503"/>
    </row>
    <row r="361" spans="4:4">
      <c r="D361" s="503"/>
    </row>
    <row r="362" spans="4:4">
      <c r="D362" s="503"/>
    </row>
    <row r="363" spans="4:4">
      <c r="D363" s="503"/>
    </row>
    <row r="364" spans="4:4">
      <c r="D364" s="503"/>
    </row>
    <row r="365" spans="4:4">
      <c r="D365" s="503"/>
    </row>
    <row r="366" spans="4:4">
      <c r="D366" s="503"/>
    </row>
    <row r="367" spans="4:4">
      <c r="D367" s="503"/>
    </row>
    <row r="368" spans="4:4">
      <c r="D368" s="503"/>
    </row>
    <row r="369" spans="4:4">
      <c r="D369" s="503"/>
    </row>
    <row r="370" spans="4:4">
      <c r="D370" s="503"/>
    </row>
    <row r="371" spans="4:4">
      <c r="D371" s="503"/>
    </row>
    <row r="372" spans="4:4">
      <c r="D372" s="503"/>
    </row>
    <row r="373" spans="4:4">
      <c r="D373" s="503"/>
    </row>
    <row r="374" spans="4:4">
      <c r="D374" s="503"/>
    </row>
    <row r="375" spans="4:4">
      <c r="D375" s="503"/>
    </row>
    <row r="376" spans="4:4">
      <c r="D376" s="503"/>
    </row>
    <row r="377" spans="4:4">
      <c r="D377" s="503"/>
    </row>
    <row r="378" spans="4:4">
      <c r="D378" s="503"/>
    </row>
    <row r="379" spans="4:4">
      <c r="D379" s="503"/>
    </row>
    <row r="380" spans="4:4">
      <c r="D380" s="503"/>
    </row>
    <row r="381" spans="4:4">
      <c r="D381" s="503"/>
    </row>
    <row r="382" spans="4:4">
      <c r="D382" s="503"/>
    </row>
    <row r="383" spans="4:4">
      <c r="D383" s="503"/>
    </row>
    <row r="384" spans="4:4">
      <c r="D384" s="503"/>
    </row>
    <row r="385" spans="4:4">
      <c r="D385" s="503"/>
    </row>
    <row r="386" spans="4:4">
      <c r="D386" s="503"/>
    </row>
    <row r="387" spans="4:4">
      <c r="D387" s="503"/>
    </row>
    <row r="388" spans="4:4">
      <c r="D388" s="503"/>
    </row>
    <row r="389" spans="4:4">
      <c r="D389" s="503"/>
    </row>
    <row r="390" spans="4:4">
      <c r="D390" s="503"/>
    </row>
    <row r="391" spans="4:4">
      <c r="D391" s="503"/>
    </row>
    <row r="392" spans="4:4">
      <c r="D392" s="503"/>
    </row>
    <row r="393" spans="4:4">
      <c r="D393" s="503"/>
    </row>
    <row r="394" spans="4:4">
      <c r="D394" s="503"/>
    </row>
    <row r="395" spans="4:4">
      <c r="D395" s="503"/>
    </row>
    <row r="396" spans="4:4">
      <c r="D396" s="503"/>
    </row>
    <row r="397" spans="4:4">
      <c r="D397" s="503"/>
    </row>
    <row r="398" spans="4:4">
      <c r="D398" s="503"/>
    </row>
    <row r="399" spans="4:4">
      <c r="D399" s="503"/>
    </row>
    <row r="400" spans="4:4">
      <c r="D400" s="503"/>
    </row>
    <row r="401" spans="4:4">
      <c r="D401" s="503"/>
    </row>
    <row r="402" spans="4:4">
      <c r="D402" s="503"/>
    </row>
    <row r="403" spans="4:4">
      <c r="D403" s="503"/>
    </row>
    <row r="404" spans="4:4">
      <c r="D404" s="503"/>
    </row>
    <row r="405" spans="4:4">
      <c r="D405" s="503"/>
    </row>
    <row r="406" spans="4:4">
      <c r="D406" s="503"/>
    </row>
    <row r="407" spans="4:4">
      <c r="D407" s="503"/>
    </row>
    <row r="408" spans="4:4">
      <c r="D408" s="503"/>
    </row>
    <row r="409" spans="4:4">
      <c r="D409" s="503"/>
    </row>
    <row r="410" spans="4:4">
      <c r="D410" s="503"/>
    </row>
    <row r="411" spans="4:4">
      <c r="D411" s="503"/>
    </row>
    <row r="412" spans="4:4">
      <c r="D412" s="503"/>
    </row>
    <row r="413" spans="4:4">
      <c r="D413" s="503"/>
    </row>
    <row r="414" spans="4:4">
      <c r="D414" s="503"/>
    </row>
    <row r="415" spans="4:4">
      <c r="D415" s="503"/>
    </row>
    <row r="416" spans="4:4">
      <c r="D416" s="503"/>
    </row>
    <row r="417" spans="4:4">
      <c r="D417" s="503"/>
    </row>
    <row r="418" spans="4:4">
      <c r="D418" s="503"/>
    </row>
    <row r="419" spans="4:4">
      <c r="D419" s="503"/>
    </row>
    <row r="420" spans="4:4">
      <c r="D420" s="503"/>
    </row>
    <row r="421" spans="4:4">
      <c r="D421" s="503"/>
    </row>
    <row r="422" spans="4:4">
      <c r="D422" s="503"/>
    </row>
    <row r="423" spans="4:4">
      <c r="D423" s="503"/>
    </row>
    <row r="424" spans="4:4">
      <c r="D424" s="503"/>
    </row>
    <row r="425" spans="4:4">
      <c r="D425" s="503"/>
    </row>
    <row r="426" spans="4:4">
      <c r="D426" s="503"/>
    </row>
    <row r="427" spans="4:4">
      <c r="D427" s="503"/>
    </row>
    <row r="428" spans="4:4">
      <c r="D428" s="503"/>
    </row>
    <row r="429" spans="4:4">
      <c r="D429" s="503"/>
    </row>
    <row r="430" spans="4:4">
      <c r="D430" s="503"/>
    </row>
    <row r="431" spans="4:4">
      <c r="D431" s="503"/>
    </row>
    <row r="432" spans="4:4">
      <c r="D432" s="503"/>
    </row>
    <row r="433" spans="4:4">
      <c r="D433" s="503"/>
    </row>
    <row r="434" spans="4:4">
      <c r="D434" s="503"/>
    </row>
    <row r="435" spans="4:4">
      <c r="D435" s="503"/>
    </row>
    <row r="436" spans="4:4">
      <c r="D436" s="503"/>
    </row>
    <row r="437" spans="4:4">
      <c r="D437" s="503"/>
    </row>
    <row r="438" spans="4:4">
      <c r="D438" s="503"/>
    </row>
    <row r="439" spans="4:4">
      <c r="D439" s="503"/>
    </row>
    <row r="440" spans="4:4">
      <c r="D440" s="503"/>
    </row>
    <row r="441" spans="4:4">
      <c r="D441" s="503"/>
    </row>
    <row r="442" spans="4:4">
      <c r="D442" s="503"/>
    </row>
    <row r="443" spans="4:4">
      <c r="D443" s="503"/>
    </row>
    <row r="444" spans="4:4">
      <c r="D444" s="503"/>
    </row>
    <row r="445" spans="4:4">
      <c r="D445" s="503"/>
    </row>
    <row r="446" spans="4:4">
      <c r="D446" s="503"/>
    </row>
    <row r="447" spans="4:4">
      <c r="D447" s="503"/>
    </row>
    <row r="448" spans="4:4">
      <c r="D448" s="503"/>
    </row>
    <row r="449" spans="4:4">
      <c r="D449" s="503"/>
    </row>
    <row r="450" spans="4:4">
      <c r="D450" s="503"/>
    </row>
    <row r="451" spans="4:4">
      <c r="D451" s="503"/>
    </row>
    <row r="452" spans="4:4">
      <c r="D452" s="503"/>
    </row>
    <row r="453" spans="4:4">
      <c r="D453" s="503"/>
    </row>
    <row r="454" spans="4:4">
      <c r="D454" s="503"/>
    </row>
    <row r="455" spans="4:4">
      <c r="D455" s="503"/>
    </row>
    <row r="456" spans="4:4">
      <c r="D456" s="503"/>
    </row>
    <row r="457" spans="4:4">
      <c r="D457" s="503"/>
    </row>
    <row r="458" spans="4:4">
      <c r="D458" s="503"/>
    </row>
    <row r="459" spans="4:4">
      <c r="D459" s="503"/>
    </row>
    <row r="460" spans="4:4">
      <c r="D460" s="503"/>
    </row>
    <row r="461" spans="4:4">
      <c r="D461" s="503"/>
    </row>
    <row r="462" spans="4:4">
      <c r="D462" s="503"/>
    </row>
    <row r="463" spans="4:4">
      <c r="D463" s="503"/>
    </row>
    <row r="464" spans="4:4">
      <c r="D464" s="503"/>
    </row>
    <row r="465" spans="4:4">
      <c r="D465" s="503"/>
    </row>
    <row r="466" spans="4:4">
      <c r="D466" s="503"/>
    </row>
    <row r="467" spans="4:4">
      <c r="D467" s="503"/>
    </row>
    <row r="468" spans="4:4">
      <c r="D468" s="503"/>
    </row>
    <row r="469" spans="4:4">
      <c r="D469" s="503"/>
    </row>
    <row r="470" spans="4:4">
      <c r="D470" s="503"/>
    </row>
    <row r="471" spans="4:4">
      <c r="D471" s="503"/>
    </row>
    <row r="472" spans="4:4">
      <c r="D472" s="503"/>
    </row>
    <row r="473" spans="4:4">
      <c r="D473" s="503"/>
    </row>
    <row r="474" spans="4:4">
      <c r="D474" s="503"/>
    </row>
    <row r="475" spans="4:4">
      <c r="D475" s="503"/>
    </row>
    <row r="476" spans="4:4">
      <c r="D476" s="503"/>
    </row>
    <row r="477" spans="4:4">
      <c r="D477" s="503"/>
    </row>
    <row r="478" spans="4:4">
      <c r="D478" s="503"/>
    </row>
    <row r="479" spans="4:4">
      <c r="D479" s="503"/>
    </row>
    <row r="480" spans="4:4">
      <c r="D480" s="503"/>
    </row>
    <row r="481" spans="4:4">
      <c r="D481" s="503"/>
    </row>
    <row r="482" spans="4:4">
      <c r="D482" s="503"/>
    </row>
    <row r="483" spans="4:4">
      <c r="D483" s="503"/>
    </row>
    <row r="484" spans="4:4">
      <c r="D484" s="503"/>
    </row>
    <row r="485" spans="4:4">
      <c r="D485" s="503"/>
    </row>
    <row r="486" spans="4:4">
      <c r="D486" s="503"/>
    </row>
    <row r="487" spans="4:4">
      <c r="D487" s="503"/>
    </row>
    <row r="488" spans="4:4">
      <c r="D488" s="503"/>
    </row>
    <row r="489" spans="4:4">
      <c r="D489" s="503"/>
    </row>
    <row r="490" spans="4:4">
      <c r="D490" s="503"/>
    </row>
    <row r="491" spans="4:4">
      <c r="D491" s="503"/>
    </row>
    <row r="492" spans="4:4">
      <c r="D492" s="503"/>
    </row>
    <row r="493" spans="4:4">
      <c r="D493" s="503"/>
    </row>
    <row r="494" spans="4:4">
      <c r="D494" s="503"/>
    </row>
    <row r="495" spans="4:4">
      <c r="D495" s="503"/>
    </row>
    <row r="496" spans="4:4">
      <c r="D496" s="503"/>
    </row>
    <row r="497" spans="4:4">
      <c r="D497" s="503"/>
    </row>
    <row r="498" spans="4:4">
      <c r="D498" s="503"/>
    </row>
    <row r="499" spans="4:4">
      <c r="D499" s="503"/>
    </row>
    <row r="500" spans="4:4">
      <c r="D500" s="503"/>
    </row>
    <row r="501" spans="4:4">
      <c r="D501" s="503"/>
    </row>
    <row r="502" spans="4:4">
      <c r="D502" s="503"/>
    </row>
    <row r="503" spans="4:4">
      <c r="D503" s="503"/>
    </row>
    <row r="504" spans="4:4">
      <c r="D504" s="503"/>
    </row>
    <row r="505" spans="4:4">
      <c r="D505" s="503"/>
    </row>
    <row r="506" spans="4:4">
      <c r="D506" s="503"/>
    </row>
    <row r="507" spans="4:4">
      <c r="D507" s="503"/>
    </row>
    <row r="508" spans="4:4">
      <c r="D508" s="503"/>
    </row>
    <row r="509" spans="4:4">
      <c r="D509" s="503"/>
    </row>
    <row r="510" spans="4:4">
      <c r="D510" s="503"/>
    </row>
    <row r="511" spans="4:4">
      <c r="D511" s="503"/>
    </row>
    <row r="512" spans="4:4">
      <c r="D512" s="503"/>
    </row>
    <row r="513" spans="4:4">
      <c r="D513" s="503"/>
    </row>
    <row r="514" spans="4:4">
      <c r="D514" s="503"/>
    </row>
    <row r="515" spans="4:4">
      <c r="D515" s="503"/>
    </row>
    <row r="516" spans="4:4">
      <c r="D516" s="503"/>
    </row>
    <row r="517" spans="4:4">
      <c r="D517" s="503"/>
    </row>
    <row r="518" spans="4:4">
      <c r="D518" s="503"/>
    </row>
    <row r="519" spans="4:4">
      <c r="D519" s="503"/>
    </row>
    <row r="520" spans="4:4">
      <c r="D520" s="503"/>
    </row>
    <row r="521" spans="4:4">
      <c r="D521" s="503"/>
    </row>
    <row r="522" spans="4:4">
      <c r="D522" s="503"/>
    </row>
    <row r="523" spans="4:4">
      <c r="D523" s="503"/>
    </row>
    <row r="524" spans="4:4">
      <c r="D524" s="503"/>
    </row>
    <row r="525" spans="4:4">
      <c r="D525" s="503"/>
    </row>
    <row r="526" spans="4:4">
      <c r="D526" s="503"/>
    </row>
    <row r="527" spans="4:4">
      <c r="D527" s="503"/>
    </row>
    <row r="528" spans="4:4">
      <c r="D528" s="503"/>
    </row>
    <row r="529" spans="4:4">
      <c r="D529" s="503"/>
    </row>
    <row r="530" spans="4:4">
      <c r="D530" s="503"/>
    </row>
    <row r="531" spans="4:4">
      <c r="D531" s="503"/>
    </row>
    <row r="532" spans="4:4">
      <c r="D532" s="503"/>
    </row>
    <row r="533" spans="4:4">
      <c r="D533" s="503"/>
    </row>
    <row r="534" spans="4:4">
      <c r="D534" s="503"/>
    </row>
    <row r="535" spans="4:4">
      <c r="D535" s="503"/>
    </row>
    <row r="536" spans="4:4">
      <c r="D536" s="503"/>
    </row>
    <row r="537" spans="4:4">
      <c r="D537" s="503"/>
    </row>
  </sheetData>
  <customSheetViews>
    <customSheetView guid="{5085D6F4-6404-4163-9CA4-2DF30C83B0B6}">
      <selection activeCell="A3" sqref="A3:D4"/>
      <pageMargins left="0.7" right="0.7" top="0.75" bottom="0.75" header="0.3" footer="0.3"/>
      <pageSetup orientation="portrait" r:id="rId1"/>
    </customSheetView>
  </customSheetView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sheetPr codeName="Sheet6"/>
  <dimension ref="A1:AF2319"/>
  <sheetViews>
    <sheetView topLeftCell="F22" workbookViewId="0">
      <selection activeCell="A73" sqref="A73"/>
    </sheetView>
  </sheetViews>
  <sheetFormatPr defaultRowHeight="14.25"/>
  <cols>
    <col min="1" max="1" width="15.28515625" style="13" customWidth="1"/>
    <col min="2" max="2" width="11" style="13" customWidth="1"/>
    <col min="3" max="16384" width="9.140625" style="13"/>
  </cols>
  <sheetData>
    <row r="1" spans="1:21" s="267" customFormat="1" ht="24" thickBot="1">
      <c r="A1" s="269" t="s">
        <v>70</v>
      </c>
      <c r="B1" s="269"/>
    </row>
    <row r="2" spans="1:21" ht="16.5" thickTop="1">
      <c r="B2" s="273"/>
      <c r="U2" s="520" t="s">
        <v>879</v>
      </c>
    </row>
    <row r="3" spans="1:21" ht="15.75">
      <c r="A3" s="273" t="s">
        <v>329</v>
      </c>
      <c r="D3" s="13" t="s">
        <v>336</v>
      </c>
      <c r="U3" s="520" t="s">
        <v>880</v>
      </c>
    </row>
    <row r="4" spans="1:21" ht="15.75">
      <c r="A4" s="273"/>
      <c r="D4" s="13" t="s">
        <v>407</v>
      </c>
      <c r="U4" s="520" t="s">
        <v>881</v>
      </c>
    </row>
    <row r="5" spans="1:21" ht="15.75">
      <c r="A5" s="273"/>
      <c r="B5" s="13" t="s">
        <v>337</v>
      </c>
      <c r="F5" s="274" t="s">
        <v>330</v>
      </c>
      <c r="U5" s="520" t="s">
        <v>882</v>
      </c>
    </row>
    <row r="6" spans="1:21" ht="15.75">
      <c r="A6" s="273"/>
      <c r="U6" s="520" t="s">
        <v>883</v>
      </c>
    </row>
    <row r="7" spans="1:21" ht="15.75">
      <c r="A7" s="273" t="s">
        <v>318</v>
      </c>
      <c r="D7" s="13" t="s">
        <v>323</v>
      </c>
      <c r="U7" s="520" t="s">
        <v>884</v>
      </c>
    </row>
    <row r="8" spans="1:21" ht="15.75">
      <c r="A8" s="273"/>
      <c r="B8" s="13" t="s">
        <v>327</v>
      </c>
      <c r="F8" s="274" t="s">
        <v>328</v>
      </c>
      <c r="U8" s="520" t="s">
        <v>885</v>
      </c>
    </row>
    <row r="9" spans="1:21" ht="15.75">
      <c r="A9" s="273"/>
      <c r="B9" s="13" t="s">
        <v>321</v>
      </c>
      <c r="F9" s="494" t="s">
        <v>324</v>
      </c>
      <c r="U9" s="520" t="s">
        <v>886</v>
      </c>
    </row>
    <row r="10" spans="1:21" ht="15.75">
      <c r="A10" s="273"/>
      <c r="B10" s="13" t="s">
        <v>319</v>
      </c>
      <c r="F10" s="274" t="s">
        <v>325</v>
      </c>
      <c r="U10" s="520" t="s">
        <v>887</v>
      </c>
    </row>
    <row r="11" spans="1:21" ht="15.75">
      <c r="A11" s="273"/>
      <c r="B11" s="13" t="s">
        <v>320</v>
      </c>
      <c r="F11" s="274" t="s">
        <v>326</v>
      </c>
      <c r="U11" s="520" t="s">
        <v>888</v>
      </c>
    </row>
    <row r="12" spans="1:21" ht="15.75">
      <c r="A12" s="273"/>
      <c r="B12" s="13" t="s">
        <v>322</v>
      </c>
      <c r="F12" s="274"/>
      <c r="U12" s="520" t="s">
        <v>889</v>
      </c>
    </row>
    <row r="13" spans="1:21" ht="15.75">
      <c r="A13" s="273"/>
      <c r="F13" s="274"/>
      <c r="U13" s="520" t="s">
        <v>890</v>
      </c>
    </row>
    <row r="14" spans="1:21" ht="15.75">
      <c r="A14" s="273" t="s">
        <v>16</v>
      </c>
      <c r="B14" s="13" t="s">
        <v>335</v>
      </c>
      <c r="F14" s="274"/>
      <c r="K14" s="13" t="s">
        <v>3266</v>
      </c>
      <c r="U14" s="520" t="s">
        <v>883</v>
      </c>
    </row>
    <row r="15" spans="1:21" ht="15.75">
      <c r="A15" s="273"/>
      <c r="B15" s="13" t="s">
        <v>331</v>
      </c>
      <c r="F15" s="274" t="s">
        <v>332</v>
      </c>
      <c r="M15" s="13">
        <v>10300</v>
      </c>
      <c r="N15" s="523">
        <v>0.1</v>
      </c>
      <c r="U15" s="520" t="s">
        <v>891</v>
      </c>
    </row>
    <row r="16" spans="1:21" ht="15.75">
      <c r="A16" s="273"/>
      <c r="B16" s="13" t="s">
        <v>333</v>
      </c>
      <c r="F16" s="274" t="s">
        <v>334</v>
      </c>
      <c r="M16" s="13">
        <v>15700</v>
      </c>
      <c r="N16" s="523">
        <v>0.01</v>
      </c>
      <c r="U16" s="520" t="s">
        <v>892</v>
      </c>
    </row>
    <row r="17" spans="1:32" ht="15.75">
      <c r="B17" s="273"/>
      <c r="G17" s="274"/>
      <c r="K17" s="13" t="s">
        <v>3265</v>
      </c>
      <c r="U17" s="520" t="s">
        <v>893</v>
      </c>
    </row>
    <row r="18" spans="1:32" ht="15.75">
      <c r="A18" s="402" t="s">
        <v>526</v>
      </c>
      <c r="B18" s="403"/>
      <c r="C18" s="404"/>
      <c r="D18" s="404"/>
      <c r="E18" s="404"/>
      <c r="F18" s="404"/>
      <c r="G18" s="405"/>
      <c r="H18" s="404"/>
      <c r="I18" s="406"/>
      <c r="U18" s="520" t="s">
        <v>894</v>
      </c>
    </row>
    <row r="19" spans="1:32" ht="15.75">
      <c r="A19" s="402" t="s">
        <v>527</v>
      </c>
      <c r="B19" s="407" t="s">
        <v>3196</v>
      </c>
      <c r="C19" s="408"/>
      <c r="D19" s="408"/>
      <c r="E19" s="408"/>
      <c r="F19" s="408"/>
      <c r="G19" s="409"/>
      <c r="H19" s="408"/>
      <c r="I19" s="410"/>
      <c r="U19" s="520" t="s">
        <v>895</v>
      </c>
      <c r="AF19" s="521" t="s">
        <v>3197</v>
      </c>
    </row>
    <row r="20" spans="1:32" ht="15.75">
      <c r="B20" s="411" t="s">
        <v>45</v>
      </c>
      <c r="C20" s="294" t="s">
        <v>45</v>
      </c>
      <c r="D20" s="294" t="s">
        <v>46</v>
      </c>
      <c r="E20" s="294" t="s">
        <v>46</v>
      </c>
      <c r="F20" s="294" t="s">
        <v>16</v>
      </c>
      <c r="G20" s="294" t="s">
        <v>16</v>
      </c>
      <c r="H20" s="294" t="s">
        <v>47</v>
      </c>
      <c r="I20" s="412" t="s">
        <v>47</v>
      </c>
      <c r="U20" s="520" t="s">
        <v>896</v>
      </c>
      <c r="AF20" s="521" t="s">
        <v>3198</v>
      </c>
    </row>
    <row r="21" spans="1:32" ht="16.5" thickBot="1">
      <c r="B21" s="413" t="s">
        <v>14</v>
      </c>
      <c r="C21" s="295" t="s">
        <v>48</v>
      </c>
      <c r="D21" s="295" t="s">
        <v>14</v>
      </c>
      <c r="E21" s="295" t="s">
        <v>48</v>
      </c>
      <c r="F21" s="295" t="s">
        <v>14</v>
      </c>
      <c r="G21" s="295" t="s">
        <v>48</v>
      </c>
      <c r="H21" s="295" t="s">
        <v>14</v>
      </c>
      <c r="I21" s="414" t="s">
        <v>48</v>
      </c>
      <c r="U21" s="520" t="s">
        <v>897</v>
      </c>
      <c r="AF21" s="521" t="s">
        <v>3199</v>
      </c>
    </row>
    <row r="22" spans="1:32" ht="15.75">
      <c r="B22" s="13">
        <v>0.5</v>
      </c>
      <c r="C22" s="13">
        <v>3.7</v>
      </c>
      <c r="D22" s="13">
        <v>0.71</v>
      </c>
      <c r="E22" s="13">
        <v>3.7</v>
      </c>
      <c r="F22" s="13">
        <f>765.5-748.46</f>
        <v>17.039999999999964</v>
      </c>
      <c r="G22" s="13">
        <v>10300</v>
      </c>
      <c r="U22" s="520" t="s">
        <v>898</v>
      </c>
      <c r="AF22" s="521" t="s">
        <v>3200</v>
      </c>
    </row>
    <row r="23" spans="1:32" ht="15.75">
      <c r="B23" s="13">
        <v>1</v>
      </c>
      <c r="C23" s="13">
        <v>36</v>
      </c>
      <c r="D23" s="13">
        <v>1</v>
      </c>
      <c r="E23" s="13">
        <v>19</v>
      </c>
      <c r="F23" s="13">
        <f>769-748.46</f>
        <v>20.539999999999964</v>
      </c>
      <c r="G23" s="13">
        <v>15700</v>
      </c>
      <c r="H23" s="13">
        <v>12.263754882812918</v>
      </c>
      <c r="I23" s="13">
        <v>5370</v>
      </c>
      <c r="U23" s="520" t="s">
        <v>899</v>
      </c>
      <c r="AF23" s="521" t="s">
        <v>3201</v>
      </c>
    </row>
    <row r="24" spans="1:32" ht="15.75">
      <c r="B24" s="13">
        <v>2</v>
      </c>
      <c r="C24" s="13">
        <v>177</v>
      </c>
      <c r="D24" s="13">
        <v>2</v>
      </c>
      <c r="E24" s="13">
        <v>139</v>
      </c>
      <c r="H24" s="13">
        <v>13.232321777343941</v>
      </c>
      <c r="I24" s="13">
        <v>6160</v>
      </c>
      <c r="U24" s="520" t="s">
        <v>900</v>
      </c>
      <c r="AF24" s="521" t="s">
        <v>3202</v>
      </c>
    </row>
    <row r="25" spans="1:32" ht="15.75">
      <c r="B25" s="13">
        <v>3</v>
      </c>
      <c r="C25" s="13">
        <v>408</v>
      </c>
      <c r="D25" s="13">
        <v>3</v>
      </c>
      <c r="E25" s="13">
        <v>358</v>
      </c>
      <c r="H25" s="13">
        <v>14.096152343749964</v>
      </c>
      <c r="I25" s="13">
        <v>7000</v>
      </c>
      <c r="U25" s="520" t="s">
        <v>901</v>
      </c>
      <c r="AF25" s="521" t="s">
        <v>3203</v>
      </c>
    </row>
    <row r="26" spans="1:32" ht="15.75">
      <c r="B26" s="13">
        <v>4</v>
      </c>
      <c r="C26" s="13">
        <v>722</v>
      </c>
      <c r="D26" s="13">
        <v>4</v>
      </c>
      <c r="E26" s="13">
        <v>660</v>
      </c>
      <c r="H26" s="13">
        <v>14.855673828124964</v>
      </c>
      <c r="I26" s="13">
        <v>7880</v>
      </c>
      <c r="U26" s="520" t="s">
        <v>902</v>
      </c>
      <c r="AF26" s="521" t="s">
        <v>3204</v>
      </c>
    </row>
    <row r="27" spans="1:32" ht="15.75">
      <c r="B27" s="13">
        <v>5</v>
      </c>
      <c r="C27" s="13">
        <v>1110</v>
      </c>
      <c r="D27" s="13">
        <v>5</v>
      </c>
      <c r="E27" s="13">
        <v>1040</v>
      </c>
      <c r="H27" s="13">
        <v>15.571249999999964</v>
      </c>
      <c r="I27" s="13">
        <v>8800</v>
      </c>
      <c r="U27" s="520" t="s">
        <v>903</v>
      </c>
      <c r="AF27" s="521" t="s">
        <v>3205</v>
      </c>
    </row>
    <row r="28" spans="1:32" ht="15.75">
      <c r="B28" s="13">
        <v>6</v>
      </c>
      <c r="C28" s="13">
        <v>1580</v>
      </c>
      <c r="D28" s="13">
        <v>6</v>
      </c>
      <c r="E28" s="13">
        <v>1510</v>
      </c>
      <c r="H28" s="13">
        <v>17.434897460937918</v>
      </c>
      <c r="I28" s="13">
        <v>9760</v>
      </c>
      <c r="U28" s="520" t="s">
        <v>904</v>
      </c>
      <c r="AF28" s="521" t="s">
        <v>3206</v>
      </c>
    </row>
    <row r="29" spans="1:32" ht="15.75">
      <c r="B29" s="13">
        <v>7</v>
      </c>
      <c r="C29" s="13">
        <v>2100</v>
      </c>
      <c r="D29" s="13">
        <v>7</v>
      </c>
      <c r="E29" s="13">
        <v>2040</v>
      </c>
      <c r="H29" s="13">
        <v>18.096152343749964</v>
      </c>
      <c r="I29" s="13">
        <v>10800</v>
      </c>
      <c r="U29" s="520" t="s">
        <v>905</v>
      </c>
      <c r="AF29" s="521" t="s">
        <v>3207</v>
      </c>
    </row>
    <row r="30" spans="1:32" ht="15.75">
      <c r="B30" s="13">
        <v>8</v>
      </c>
      <c r="C30" s="13">
        <v>2660</v>
      </c>
      <c r="D30" s="13">
        <v>8</v>
      </c>
      <c r="E30" s="13">
        <v>2600</v>
      </c>
      <c r="H30" s="13">
        <v>18.801047363280986</v>
      </c>
      <c r="I30" s="13">
        <v>12000</v>
      </c>
      <c r="U30" s="520" t="s">
        <v>906</v>
      </c>
      <c r="AF30" s="521" t="s">
        <v>3208</v>
      </c>
    </row>
    <row r="31" spans="1:32" ht="15.75">
      <c r="B31" s="13">
        <v>9</v>
      </c>
      <c r="C31" s="13">
        <v>3260</v>
      </c>
      <c r="D31" s="13">
        <v>9</v>
      </c>
      <c r="E31" s="13">
        <v>3220</v>
      </c>
      <c r="H31" s="13">
        <v>20.015585937499964</v>
      </c>
      <c r="I31" s="13">
        <v>13300</v>
      </c>
      <c r="U31" s="520" t="s">
        <v>907</v>
      </c>
      <c r="AF31" s="521" t="s">
        <v>3209</v>
      </c>
    </row>
    <row r="32" spans="1:32" ht="15.75">
      <c r="B32" s="13">
        <v>10</v>
      </c>
      <c r="C32" s="13">
        <v>3920</v>
      </c>
      <c r="D32" s="13">
        <v>10</v>
      </c>
      <c r="E32" s="13">
        <v>3870</v>
      </c>
      <c r="H32" s="13">
        <v>20.775046386718941</v>
      </c>
      <c r="I32" s="13">
        <v>14700</v>
      </c>
      <c r="U32" s="520" t="s">
        <v>908</v>
      </c>
      <c r="AF32" s="521" t="s">
        <v>3210</v>
      </c>
    </row>
    <row r="33" spans="2:32" ht="15.75">
      <c r="B33" s="13">
        <v>11</v>
      </c>
      <c r="C33" s="13">
        <v>4620</v>
      </c>
      <c r="D33" s="13">
        <v>11</v>
      </c>
      <c r="E33" s="13">
        <v>4580</v>
      </c>
      <c r="H33" s="13">
        <v>21.690329589843941</v>
      </c>
      <c r="I33" s="13">
        <v>16200</v>
      </c>
      <c r="U33" s="520" t="s">
        <v>909</v>
      </c>
      <c r="AF33" s="521" t="s">
        <v>3211</v>
      </c>
    </row>
    <row r="34" spans="2:32" ht="15.75">
      <c r="B34" s="13">
        <v>12</v>
      </c>
      <c r="C34" s="13">
        <v>5370</v>
      </c>
      <c r="D34" s="13">
        <v>12</v>
      </c>
      <c r="E34" s="13">
        <v>5340</v>
      </c>
      <c r="U34" s="520" t="s">
        <v>910</v>
      </c>
      <c r="AF34" s="521" t="s">
        <v>3212</v>
      </c>
    </row>
    <row r="35" spans="2:32" ht="15.75">
      <c r="B35" s="13">
        <v>13</v>
      </c>
      <c r="C35" s="13">
        <v>6160</v>
      </c>
      <c r="D35" s="13">
        <v>13</v>
      </c>
      <c r="E35" s="13">
        <v>6140</v>
      </c>
      <c r="U35" s="520" t="s">
        <v>911</v>
      </c>
      <c r="AF35" s="521" t="s">
        <v>3213</v>
      </c>
    </row>
    <row r="36" spans="2:32" ht="15.75">
      <c r="B36" s="13">
        <v>14</v>
      </c>
      <c r="C36" s="13">
        <v>7000</v>
      </c>
      <c r="D36" s="13">
        <v>14</v>
      </c>
      <c r="E36" s="13">
        <v>7000</v>
      </c>
      <c r="U36" s="520" t="s">
        <v>912</v>
      </c>
      <c r="AF36" s="521" t="s">
        <v>3214</v>
      </c>
    </row>
    <row r="37" spans="2:32" ht="15.75">
      <c r="B37" s="13">
        <v>15</v>
      </c>
      <c r="C37" s="13">
        <v>7880</v>
      </c>
      <c r="D37" s="13">
        <v>15</v>
      </c>
      <c r="E37" s="13">
        <v>7880</v>
      </c>
      <c r="U37" s="520" t="s">
        <v>913</v>
      </c>
      <c r="AF37" s="521" t="s">
        <v>3215</v>
      </c>
    </row>
    <row r="38" spans="2:32" ht="15.75">
      <c r="B38" s="13">
        <v>16</v>
      </c>
      <c r="C38" s="13">
        <v>8800</v>
      </c>
      <c r="D38" s="13">
        <v>16</v>
      </c>
      <c r="E38" s="13">
        <v>8800</v>
      </c>
      <c r="U38" s="520" t="s">
        <v>914</v>
      </c>
      <c r="AF38" s="521" t="s">
        <v>3216</v>
      </c>
    </row>
    <row r="39" spans="2:32" ht="15.75">
      <c r="B39" s="13">
        <v>17</v>
      </c>
      <c r="C39" s="13">
        <v>9760</v>
      </c>
      <c r="D39" s="13">
        <v>17</v>
      </c>
      <c r="E39" s="13">
        <v>9760</v>
      </c>
      <c r="U39" s="520" t="s">
        <v>915</v>
      </c>
      <c r="AF39" s="521" t="s">
        <v>3217</v>
      </c>
    </row>
    <row r="40" spans="2:32" ht="15.75">
      <c r="B40" s="13">
        <v>18</v>
      </c>
      <c r="C40" s="13">
        <v>10800</v>
      </c>
      <c r="D40" s="13">
        <v>18</v>
      </c>
      <c r="E40" s="13">
        <v>10800</v>
      </c>
      <c r="U40" s="520" t="s">
        <v>916</v>
      </c>
      <c r="AF40" s="521" t="s">
        <v>3218</v>
      </c>
    </row>
    <row r="41" spans="2:32" ht="15.75">
      <c r="B41" s="13">
        <v>19</v>
      </c>
      <c r="C41" s="13">
        <v>12000</v>
      </c>
      <c r="D41" s="13">
        <v>19</v>
      </c>
      <c r="E41" s="13">
        <v>12000</v>
      </c>
      <c r="U41" s="520" t="s">
        <v>917</v>
      </c>
      <c r="AF41" s="521" t="s">
        <v>3219</v>
      </c>
    </row>
    <row r="42" spans="2:32" ht="15.75">
      <c r="B42" s="13">
        <v>20</v>
      </c>
      <c r="C42" s="13">
        <v>13300</v>
      </c>
      <c r="D42" s="13">
        <v>20</v>
      </c>
      <c r="E42" s="13">
        <v>13300</v>
      </c>
      <c r="U42" s="520" t="s">
        <v>918</v>
      </c>
      <c r="AF42" s="521" t="s">
        <v>3220</v>
      </c>
    </row>
    <row r="43" spans="2:32" ht="15.75">
      <c r="B43" s="13">
        <v>21</v>
      </c>
      <c r="C43" s="13">
        <v>14700</v>
      </c>
      <c r="D43" s="13">
        <v>21</v>
      </c>
      <c r="E43" s="13">
        <v>14700</v>
      </c>
      <c r="U43" s="520" t="s">
        <v>919</v>
      </c>
      <c r="AF43" s="521" t="s">
        <v>3221</v>
      </c>
    </row>
    <row r="44" spans="2:32" ht="15.75">
      <c r="B44" s="13">
        <v>22</v>
      </c>
      <c r="C44" s="13">
        <v>16200</v>
      </c>
      <c r="D44" s="13">
        <v>22</v>
      </c>
      <c r="E44" s="13">
        <v>16200</v>
      </c>
      <c r="U44" s="520" t="s">
        <v>920</v>
      </c>
      <c r="AF44" s="521" t="s">
        <v>3222</v>
      </c>
    </row>
    <row r="45" spans="2:32" ht="15.75">
      <c r="B45" s="13">
        <v>23</v>
      </c>
      <c r="C45" s="13">
        <v>17700</v>
      </c>
      <c r="D45" s="13">
        <v>23</v>
      </c>
      <c r="E45" s="13">
        <v>17700</v>
      </c>
      <c r="U45" s="520" t="s">
        <v>921</v>
      </c>
    </row>
    <row r="46" spans="2:32" ht="15.75">
      <c r="B46" s="13">
        <v>23.3</v>
      </c>
      <c r="C46" s="13">
        <v>18200</v>
      </c>
      <c r="D46" s="13">
        <v>23.3</v>
      </c>
      <c r="E46" s="13">
        <v>18200</v>
      </c>
      <c r="U46" s="520" t="s">
        <v>922</v>
      </c>
    </row>
    <row r="47" spans="2:32" ht="15.75">
      <c r="U47" s="520" t="s">
        <v>923</v>
      </c>
    </row>
    <row r="48" spans="2:32" ht="15.75">
      <c r="U48" s="520" t="s">
        <v>924</v>
      </c>
    </row>
    <row r="49" spans="11:21" ht="15.75">
      <c r="U49" s="520" t="s">
        <v>925</v>
      </c>
    </row>
    <row r="50" spans="11:21" ht="15.75">
      <c r="U50" s="520" t="s">
        <v>926</v>
      </c>
    </row>
    <row r="51" spans="11:21" ht="15.75">
      <c r="U51" s="520" t="s">
        <v>927</v>
      </c>
    </row>
    <row r="52" spans="11:21" ht="15.75">
      <c r="U52" s="520" t="s">
        <v>928</v>
      </c>
    </row>
    <row r="53" spans="11:21" ht="15.75">
      <c r="U53" s="520" t="s">
        <v>929</v>
      </c>
    </row>
    <row r="54" spans="11:21" ht="15.75">
      <c r="U54" s="520" t="s">
        <v>930</v>
      </c>
    </row>
    <row r="55" spans="11:21" ht="15.75">
      <c r="U55" s="520" t="s">
        <v>931</v>
      </c>
    </row>
    <row r="56" spans="11:21" ht="15.75">
      <c r="U56" s="520" t="s">
        <v>932</v>
      </c>
    </row>
    <row r="57" spans="11:21" ht="15.75">
      <c r="U57" s="520" t="s">
        <v>933</v>
      </c>
    </row>
    <row r="58" spans="11:21" ht="15.75">
      <c r="U58" s="520" t="s">
        <v>934</v>
      </c>
    </row>
    <row r="59" spans="11:21" ht="15.75">
      <c r="U59" s="520" t="s">
        <v>935</v>
      </c>
    </row>
    <row r="60" spans="11:21" ht="15.75">
      <c r="U60" s="520" t="s">
        <v>936</v>
      </c>
    </row>
    <row r="61" spans="11:21" ht="15.75">
      <c r="K61" s="273" t="s">
        <v>3310</v>
      </c>
      <c r="U61" s="520" t="s">
        <v>937</v>
      </c>
    </row>
    <row r="62" spans="11:21" ht="15.75">
      <c r="K62" s="13" t="s">
        <v>3304</v>
      </c>
      <c r="L62" s="13" t="s">
        <v>3305</v>
      </c>
      <c r="U62" s="520" t="s">
        <v>938</v>
      </c>
    </row>
    <row r="63" spans="11:21" ht="15.75">
      <c r="K63" s="13" t="s">
        <v>3306</v>
      </c>
      <c r="L63" s="13" t="s">
        <v>3307</v>
      </c>
      <c r="U63" s="520" t="s">
        <v>939</v>
      </c>
    </row>
    <row r="64" spans="11:21" ht="15.75">
      <c r="K64" s="13" t="s">
        <v>3308</v>
      </c>
      <c r="L64" s="13" t="s">
        <v>3309</v>
      </c>
      <c r="U64" s="520" t="s">
        <v>940</v>
      </c>
    </row>
    <row r="65" spans="11:21" ht="15.75">
      <c r="K65" s="13">
        <v>0</v>
      </c>
      <c r="L65" s="13">
        <v>745.58001708984398</v>
      </c>
      <c r="M65" s="13">
        <f>L65-'Task List'!$F$10</f>
        <v>-2.879982910156059</v>
      </c>
      <c r="U65" s="520" t="s">
        <v>941</v>
      </c>
    </row>
    <row r="66" spans="11:21" ht="15.75">
      <c r="K66" s="13">
        <v>13300</v>
      </c>
      <c r="L66" s="13">
        <v>768.4755859375</v>
      </c>
      <c r="M66" s="13">
        <f>L66-'Task List'!$F$10</f>
        <v>20.015585937499964</v>
      </c>
      <c r="U66" s="520" t="s">
        <v>942</v>
      </c>
    </row>
    <row r="67" spans="11:21" ht="15.75">
      <c r="K67" s="13">
        <v>14700</v>
      </c>
      <c r="L67" s="13">
        <v>769.23504638671898</v>
      </c>
      <c r="M67" s="13">
        <f>L67-'Task List'!$F$10</f>
        <v>20.775046386718941</v>
      </c>
      <c r="U67" s="520" t="s">
        <v>943</v>
      </c>
    </row>
    <row r="68" spans="11:21" ht="15.75">
      <c r="K68" s="13">
        <v>16200</v>
      </c>
      <c r="L68" s="13">
        <v>770.15032958984398</v>
      </c>
      <c r="M68" s="13">
        <f>L68-'Task List'!$F$10</f>
        <v>21.690329589843941</v>
      </c>
      <c r="U68" s="520" t="s">
        <v>944</v>
      </c>
    </row>
    <row r="69" spans="11:21" ht="15.75">
      <c r="U69" s="520" t="s">
        <v>945</v>
      </c>
    </row>
    <row r="70" spans="11:21" ht="15.75">
      <c r="K70" s="273" t="s">
        <v>3311</v>
      </c>
      <c r="U70" s="520" t="s">
        <v>946</v>
      </c>
    </row>
    <row r="71" spans="11:21" ht="15.75">
      <c r="K71" s="13" t="s">
        <v>3304</v>
      </c>
      <c r="L71" s="13" t="s">
        <v>3305</v>
      </c>
      <c r="U71" s="520" t="s">
        <v>947</v>
      </c>
    </row>
    <row r="72" spans="11:21" ht="15.75">
      <c r="K72" s="13" t="s">
        <v>3306</v>
      </c>
      <c r="L72" s="13" t="s">
        <v>3307</v>
      </c>
      <c r="U72" s="520" t="s">
        <v>948</v>
      </c>
    </row>
    <row r="73" spans="11:21" ht="15.75">
      <c r="K73" s="13" t="s">
        <v>3308</v>
      </c>
      <c r="L73" s="13" t="s">
        <v>3309</v>
      </c>
      <c r="U73" s="520" t="s">
        <v>949</v>
      </c>
    </row>
    <row r="74" spans="11:21" ht="15.75">
      <c r="K74" s="13">
        <v>0</v>
      </c>
      <c r="L74" s="13">
        <v>745.29998779296898</v>
      </c>
      <c r="M74" s="13">
        <f>L74-'Task List'!$F$10</f>
        <v>-3.160012207031059</v>
      </c>
      <c r="U74" s="520" t="s">
        <v>950</v>
      </c>
    </row>
    <row r="75" spans="11:21" ht="15.75">
      <c r="K75" s="13">
        <v>9760</v>
      </c>
      <c r="L75" s="13">
        <v>765.89489746093795</v>
      </c>
      <c r="M75" s="13">
        <f>L75-'Task List'!$F$10</f>
        <v>17.434897460937918</v>
      </c>
      <c r="U75" s="520" t="s">
        <v>951</v>
      </c>
    </row>
    <row r="76" spans="11:21" ht="15.75">
      <c r="K76" s="13">
        <v>10800</v>
      </c>
      <c r="L76" s="13">
        <v>766.55615234375</v>
      </c>
      <c r="M76" s="13">
        <f>L76-'Task List'!$F$10</f>
        <v>18.096152343749964</v>
      </c>
      <c r="U76" s="520" t="s">
        <v>952</v>
      </c>
    </row>
    <row r="77" spans="11:21" ht="15.75">
      <c r="K77" s="13">
        <v>12000</v>
      </c>
      <c r="L77" s="13">
        <v>767.26104736328102</v>
      </c>
      <c r="M77" s="13">
        <f>L77-'Task List'!$F$10</f>
        <v>18.801047363280986</v>
      </c>
      <c r="U77" s="520" t="s">
        <v>953</v>
      </c>
    </row>
    <row r="78" spans="11:21" ht="15.75">
      <c r="U78" s="520" t="s">
        <v>954</v>
      </c>
    </row>
    <row r="79" spans="11:21" ht="15.75">
      <c r="K79" s="273" t="s">
        <v>3312</v>
      </c>
      <c r="U79" s="520" t="s">
        <v>955</v>
      </c>
    </row>
    <row r="80" spans="11:21" ht="15.75">
      <c r="K80" s="13" t="s">
        <v>3304</v>
      </c>
      <c r="L80" s="13" t="s">
        <v>3305</v>
      </c>
      <c r="U80" s="520" t="s">
        <v>956</v>
      </c>
    </row>
    <row r="81" spans="11:21" ht="15.75">
      <c r="K81" s="13" t="s">
        <v>3306</v>
      </c>
      <c r="L81" s="13" t="s">
        <v>3307</v>
      </c>
      <c r="U81" s="520" t="s">
        <v>957</v>
      </c>
    </row>
    <row r="82" spans="11:21" ht="15.75">
      <c r="K82" s="13" t="s">
        <v>3308</v>
      </c>
      <c r="L82" s="13" t="s">
        <v>3309</v>
      </c>
      <c r="U82" s="520" t="s">
        <v>958</v>
      </c>
    </row>
    <row r="83" spans="11:21" ht="15.75">
      <c r="K83" s="13">
        <v>0</v>
      </c>
      <c r="L83" s="13">
        <v>745.29998779296898</v>
      </c>
      <c r="M83" s="13">
        <f>L83-'Task List'!$F$10</f>
        <v>-3.160012207031059</v>
      </c>
      <c r="U83" s="520" t="s">
        <v>959</v>
      </c>
    </row>
    <row r="84" spans="11:21" ht="15.75">
      <c r="K84" s="13">
        <v>5370</v>
      </c>
      <c r="L84" s="13">
        <v>760.77276611328102</v>
      </c>
      <c r="M84" s="13">
        <f>L84-'Task List'!$F$10</f>
        <v>12.312766113280986</v>
      </c>
      <c r="U84" s="520" t="s">
        <v>960</v>
      </c>
    </row>
    <row r="85" spans="11:21" ht="15.75">
      <c r="K85" s="13">
        <v>6160</v>
      </c>
      <c r="L85" s="13">
        <v>761.74591064453102</v>
      </c>
      <c r="M85" s="13">
        <f>L85-'Task List'!$F$10</f>
        <v>13.285910644530986</v>
      </c>
      <c r="U85" s="520" t="s">
        <v>961</v>
      </c>
    </row>
    <row r="86" spans="11:21" ht="15.75">
      <c r="K86" s="13">
        <v>7000</v>
      </c>
      <c r="L86" s="13">
        <v>762.62194824218795</v>
      </c>
      <c r="M86" s="13">
        <f>L86-'Task List'!$F$10</f>
        <v>14.161948242187918</v>
      </c>
      <c r="U86" s="520" t="s">
        <v>962</v>
      </c>
    </row>
    <row r="87" spans="11:21" ht="15.75">
      <c r="K87" s="13">
        <v>7880</v>
      </c>
      <c r="L87" s="13">
        <v>763.38580322265602</v>
      </c>
      <c r="M87" s="13">
        <f>L87-'Task List'!$F$10</f>
        <v>14.925803222655986</v>
      </c>
      <c r="U87" s="520" t="s">
        <v>963</v>
      </c>
    </row>
    <row r="88" spans="11:21" ht="15.75">
      <c r="K88" s="13">
        <v>8800</v>
      </c>
      <c r="L88" s="13">
        <v>764.096923828125</v>
      </c>
      <c r="M88" s="13">
        <f>L88-'Task List'!$F$10</f>
        <v>15.636923828124964</v>
      </c>
      <c r="U88" s="520" t="s">
        <v>964</v>
      </c>
    </row>
    <row r="89" spans="11:21" ht="15.75">
      <c r="U89" s="520" t="s">
        <v>965</v>
      </c>
    </row>
    <row r="90" spans="11:21" ht="15.75">
      <c r="U90" s="520" t="s">
        <v>966</v>
      </c>
    </row>
    <row r="91" spans="11:21" ht="15.75">
      <c r="U91" s="520" t="s">
        <v>967</v>
      </c>
    </row>
    <row r="92" spans="11:21" ht="15.75">
      <c r="U92" s="520" t="s">
        <v>968</v>
      </c>
    </row>
    <row r="93" spans="11:21" ht="15.75">
      <c r="U93" s="520" t="s">
        <v>969</v>
      </c>
    </row>
    <row r="94" spans="11:21" ht="15.75">
      <c r="U94" s="520" t="s">
        <v>970</v>
      </c>
    </row>
    <row r="95" spans="11:21" ht="15.75">
      <c r="U95" s="520" t="s">
        <v>971</v>
      </c>
    </row>
    <row r="96" spans="11:21" ht="15.75">
      <c r="U96" s="520" t="s">
        <v>972</v>
      </c>
    </row>
    <row r="97" spans="21:21" ht="15.75">
      <c r="U97" s="520" t="s">
        <v>973</v>
      </c>
    </row>
    <row r="98" spans="21:21" ht="15.75">
      <c r="U98" s="520" t="s">
        <v>974</v>
      </c>
    </row>
    <row r="99" spans="21:21" ht="15.75">
      <c r="U99" s="520" t="s">
        <v>975</v>
      </c>
    </row>
    <row r="100" spans="21:21" ht="15.75">
      <c r="U100" s="520" t="s">
        <v>976</v>
      </c>
    </row>
    <row r="101" spans="21:21" ht="15.75">
      <c r="U101" s="520" t="s">
        <v>977</v>
      </c>
    </row>
    <row r="102" spans="21:21" ht="15.75">
      <c r="U102" s="520" t="s">
        <v>978</v>
      </c>
    </row>
    <row r="103" spans="21:21" ht="15.75">
      <c r="U103" s="520" t="s">
        <v>979</v>
      </c>
    </row>
    <row r="104" spans="21:21" ht="15.75">
      <c r="U104" s="520" t="s">
        <v>980</v>
      </c>
    </row>
    <row r="105" spans="21:21" ht="15.75">
      <c r="U105" s="520" t="s">
        <v>981</v>
      </c>
    </row>
    <row r="106" spans="21:21" ht="15.75">
      <c r="U106" s="520" t="s">
        <v>982</v>
      </c>
    </row>
    <row r="107" spans="21:21" ht="15.75">
      <c r="U107" s="520" t="s">
        <v>983</v>
      </c>
    </row>
    <row r="108" spans="21:21" ht="15.75">
      <c r="U108" s="520" t="s">
        <v>984</v>
      </c>
    </row>
    <row r="109" spans="21:21" ht="15.75">
      <c r="U109" s="520" t="s">
        <v>985</v>
      </c>
    </row>
    <row r="110" spans="21:21" ht="15.75">
      <c r="U110" s="520" t="s">
        <v>986</v>
      </c>
    </row>
    <row r="111" spans="21:21" ht="15.75">
      <c r="U111" s="520" t="s">
        <v>987</v>
      </c>
    </row>
    <row r="112" spans="21:21" ht="15.75">
      <c r="U112" s="520" t="s">
        <v>988</v>
      </c>
    </row>
    <row r="113" spans="21:21" ht="15.75">
      <c r="U113" s="520" t="s">
        <v>989</v>
      </c>
    </row>
    <row r="114" spans="21:21" ht="15.75">
      <c r="U114" s="520" t="s">
        <v>990</v>
      </c>
    </row>
    <row r="115" spans="21:21" ht="15.75">
      <c r="U115" s="520" t="s">
        <v>991</v>
      </c>
    </row>
    <row r="116" spans="21:21" ht="15.75">
      <c r="U116" s="520" t="s">
        <v>992</v>
      </c>
    </row>
    <row r="117" spans="21:21" ht="15.75">
      <c r="U117" s="520" t="s">
        <v>993</v>
      </c>
    </row>
    <row r="118" spans="21:21" ht="15.75">
      <c r="U118" s="520" t="s">
        <v>994</v>
      </c>
    </row>
    <row r="119" spans="21:21" ht="15.75">
      <c r="U119" s="520" t="s">
        <v>995</v>
      </c>
    </row>
    <row r="120" spans="21:21" ht="15.75">
      <c r="U120" s="520" t="s">
        <v>996</v>
      </c>
    </row>
    <row r="121" spans="21:21" ht="15.75">
      <c r="U121" s="520" t="s">
        <v>997</v>
      </c>
    </row>
    <row r="122" spans="21:21" ht="15.75">
      <c r="U122" s="520" t="s">
        <v>998</v>
      </c>
    </row>
    <row r="123" spans="21:21" ht="15.75">
      <c r="U123" s="520" t="s">
        <v>999</v>
      </c>
    </row>
    <row r="124" spans="21:21" ht="15.75">
      <c r="U124" s="520" t="s">
        <v>1000</v>
      </c>
    </row>
    <row r="125" spans="21:21" ht="15.75">
      <c r="U125" s="520" t="s">
        <v>1001</v>
      </c>
    </row>
    <row r="126" spans="21:21" ht="15.75">
      <c r="U126" s="520" t="s">
        <v>1002</v>
      </c>
    </row>
    <row r="127" spans="21:21" ht="15.75">
      <c r="U127" s="520" t="s">
        <v>1003</v>
      </c>
    </row>
    <row r="128" spans="21:21" ht="15.75">
      <c r="U128" s="520" t="s">
        <v>1004</v>
      </c>
    </row>
    <row r="129" spans="21:21" ht="15.75">
      <c r="U129" s="520" t="s">
        <v>1005</v>
      </c>
    </row>
    <row r="130" spans="21:21" ht="15.75">
      <c r="U130" s="520" t="s">
        <v>1006</v>
      </c>
    </row>
    <row r="131" spans="21:21" ht="15.75">
      <c r="U131" s="520" t="s">
        <v>1007</v>
      </c>
    </row>
    <row r="132" spans="21:21" ht="15.75">
      <c r="U132" s="520" t="s">
        <v>1008</v>
      </c>
    </row>
    <row r="133" spans="21:21" ht="15.75">
      <c r="U133" s="520" t="s">
        <v>1009</v>
      </c>
    </row>
    <row r="134" spans="21:21" ht="15.75">
      <c r="U134" s="520" t="s">
        <v>1010</v>
      </c>
    </row>
    <row r="135" spans="21:21" ht="15.75">
      <c r="U135" s="520" t="s">
        <v>1011</v>
      </c>
    </row>
    <row r="136" spans="21:21" ht="15.75">
      <c r="U136" s="520" t="s">
        <v>1012</v>
      </c>
    </row>
    <row r="137" spans="21:21" ht="15.75">
      <c r="U137" s="520" t="s">
        <v>1013</v>
      </c>
    </row>
    <row r="138" spans="21:21" ht="15.75">
      <c r="U138" s="520" t="s">
        <v>1014</v>
      </c>
    </row>
    <row r="139" spans="21:21" ht="15.75">
      <c r="U139" s="520" t="s">
        <v>1015</v>
      </c>
    </row>
    <row r="140" spans="21:21" ht="15.75">
      <c r="U140" s="520" t="s">
        <v>1016</v>
      </c>
    </row>
    <row r="141" spans="21:21" ht="15.75">
      <c r="U141" s="520" t="s">
        <v>1017</v>
      </c>
    </row>
    <row r="142" spans="21:21" ht="15.75">
      <c r="U142" s="520" t="s">
        <v>1018</v>
      </c>
    </row>
    <row r="143" spans="21:21" ht="15.75">
      <c r="U143" s="520" t="s">
        <v>1019</v>
      </c>
    </row>
    <row r="144" spans="21:21" ht="15.75">
      <c r="U144" s="520" t="s">
        <v>1020</v>
      </c>
    </row>
    <row r="145" spans="21:21" ht="15.75">
      <c r="U145" s="520" t="s">
        <v>1021</v>
      </c>
    </row>
    <row r="146" spans="21:21" ht="15.75">
      <c r="U146" s="520" t="s">
        <v>1022</v>
      </c>
    </row>
    <row r="147" spans="21:21" ht="15.75">
      <c r="U147" s="520" t="s">
        <v>1023</v>
      </c>
    </row>
    <row r="148" spans="21:21" ht="15.75">
      <c r="U148" s="520" t="s">
        <v>1024</v>
      </c>
    </row>
    <row r="149" spans="21:21" ht="15.75">
      <c r="U149" s="520" t="s">
        <v>1025</v>
      </c>
    </row>
    <row r="150" spans="21:21" ht="15.75">
      <c r="U150" s="520" t="s">
        <v>1026</v>
      </c>
    </row>
    <row r="151" spans="21:21" ht="15.75">
      <c r="U151" s="520" t="s">
        <v>1027</v>
      </c>
    </row>
    <row r="152" spans="21:21" ht="15.75">
      <c r="U152" s="520" t="s">
        <v>1028</v>
      </c>
    </row>
    <row r="153" spans="21:21" ht="15.75">
      <c r="U153" s="520" t="s">
        <v>1029</v>
      </c>
    </row>
    <row r="154" spans="21:21" ht="15.75">
      <c r="U154" s="520" t="s">
        <v>1030</v>
      </c>
    </row>
    <row r="155" spans="21:21" ht="15.75">
      <c r="U155" s="520" t="s">
        <v>1031</v>
      </c>
    </row>
    <row r="156" spans="21:21" ht="15.75">
      <c r="U156" s="520" t="s">
        <v>1032</v>
      </c>
    </row>
    <row r="157" spans="21:21" ht="15.75">
      <c r="U157" s="520" t="s">
        <v>1033</v>
      </c>
    </row>
    <row r="158" spans="21:21" ht="15.75">
      <c r="U158" s="520" t="s">
        <v>1034</v>
      </c>
    </row>
    <row r="159" spans="21:21" ht="15.75">
      <c r="U159" s="520" t="s">
        <v>1035</v>
      </c>
    </row>
    <row r="160" spans="21:21" ht="15.75">
      <c r="U160" s="520" t="s">
        <v>1036</v>
      </c>
    </row>
    <row r="161" spans="21:21" ht="15.75">
      <c r="U161" s="520" t="s">
        <v>1037</v>
      </c>
    </row>
    <row r="162" spans="21:21" ht="15.75">
      <c r="U162" s="520" t="s">
        <v>1038</v>
      </c>
    </row>
    <row r="163" spans="21:21" ht="15.75">
      <c r="U163" s="520" t="s">
        <v>1039</v>
      </c>
    </row>
    <row r="164" spans="21:21" ht="15.75">
      <c r="U164" s="520" t="s">
        <v>1040</v>
      </c>
    </row>
    <row r="165" spans="21:21" ht="15.75">
      <c r="U165" s="520" t="s">
        <v>1041</v>
      </c>
    </row>
    <row r="166" spans="21:21" ht="15.75">
      <c r="U166" s="520" t="s">
        <v>1042</v>
      </c>
    </row>
    <row r="167" spans="21:21" ht="15.75">
      <c r="U167" s="520" t="s">
        <v>1043</v>
      </c>
    </row>
    <row r="168" spans="21:21" ht="15.75">
      <c r="U168" s="520" t="s">
        <v>1044</v>
      </c>
    </row>
    <row r="169" spans="21:21" ht="15.75">
      <c r="U169" s="520" t="s">
        <v>1045</v>
      </c>
    </row>
    <row r="170" spans="21:21" ht="15.75">
      <c r="U170" s="520" t="s">
        <v>1046</v>
      </c>
    </row>
    <row r="171" spans="21:21" ht="15.75">
      <c r="U171" s="520" t="s">
        <v>1047</v>
      </c>
    </row>
    <row r="172" spans="21:21" ht="15.75">
      <c r="U172" s="520" t="s">
        <v>1048</v>
      </c>
    </row>
    <row r="173" spans="21:21" ht="15.75">
      <c r="U173" s="520" t="s">
        <v>1049</v>
      </c>
    </row>
    <row r="174" spans="21:21" ht="15.75">
      <c r="U174" s="520" t="s">
        <v>1050</v>
      </c>
    </row>
    <row r="175" spans="21:21" ht="15.75">
      <c r="U175" s="520" t="s">
        <v>1051</v>
      </c>
    </row>
    <row r="176" spans="21:21" ht="15.75">
      <c r="U176" s="520" t="s">
        <v>1052</v>
      </c>
    </row>
    <row r="177" spans="21:21" ht="15.75">
      <c r="U177" s="520" t="s">
        <v>1053</v>
      </c>
    </row>
    <row r="178" spans="21:21" ht="15.75">
      <c r="U178" s="520" t="s">
        <v>1054</v>
      </c>
    </row>
    <row r="179" spans="21:21" ht="15.75">
      <c r="U179" s="520" t="s">
        <v>1055</v>
      </c>
    </row>
    <row r="180" spans="21:21" ht="15.75">
      <c r="U180" s="520" t="s">
        <v>1056</v>
      </c>
    </row>
    <row r="181" spans="21:21" ht="15.75">
      <c r="U181" s="520" t="s">
        <v>1057</v>
      </c>
    </row>
    <row r="182" spans="21:21" ht="15.75">
      <c r="U182" s="520" t="s">
        <v>1058</v>
      </c>
    </row>
    <row r="183" spans="21:21" ht="15.75">
      <c r="U183" s="520" t="s">
        <v>1059</v>
      </c>
    </row>
    <row r="184" spans="21:21" ht="15.75">
      <c r="U184" s="520" t="s">
        <v>1060</v>
      </c>
    </row>
    <row r="185" spans="21:21" ht="15.75">
      <c r="U185" s="520" t="s">
        <v>1061</v>
      </c>
    </row>
    <row r="186" spans="21:21" ht="15.75">
      <c r="U186" s="520" t="s">
        <v>1062</v>
      </c>
    </row>
    <row r="187" spans="21:21" ht="15.75">
      <c r="U187" s="520" t="s">
        <v>1063</v>
      </c>
    </row>
    <row r="188" spans="21:21" ht="15.75">
      <c r="U188" s="520" t="s">
        <v>1064</v>
      </c>
    </row>
    <row r="189" spans="21:21" ht="15.75">
      <c r="U189" s="520" t="s">
        <v>1065</v>
      </c>
    </row>
    <row r="190" spans="21:21" ht="15.75">
      <c r="U190" s="520" t="s">
        <v>1066</v>
      </c>
    </row>
    <row r="191" spans="21:21" ht="15.75">
      <c r="U191" s="520" t="s">
        <v>1067</v>
      </c>
    </row>
    <row r="192" spans="21:21" ht="15.75">
      <c r="U192" s="520" t="s">
        <v>1068</v>
      </c>
    </row>
    <row r="193" spans="21:21" ht="15.75">
      <c r="U193" s="520" t="s">
        <v>1069</v>
      </c>
    </row>
    <row r="194" spans="21:21" ht="15.75">
      <c r="U194" s="520" t="s">
        <v>1070</v>
      </c>
    </row>
    <row r="195" spans="21:21" ht="15.75">
      <c r="U195" s="520" t="s">
        <v>1071</v>
      </c>
    </row>
    <row r="196" spans="21:21" ht="15.75">
      <c r="U196" s="520" t="s">
        <v>1072</v>
      </c>
    </row>
    <row r="197" spans="21:21" ht="15.75">
      <c r="U197" s="520" t="s">
        <v>1073</v>
      </c>
    </row>
    <row r="198" spans="21:21" ht="15.75">
      <c r="U198" s="520" t="s">
        <v>1074</v>
      </c>
    </row>
    <row r="199" spans="21:21" ht="15.75">
      <c r="U199" s="520" t="s">
        <v>1075</v>
      </c>
    </row>
    <row r="200" spans="21:21" ht="15.75">
      <c r="U200" s="520" t="s">
        <v>1076</v>
      </c>
    </row>
    <row r="201" spans="21:21" ht="15.75">
      <c r="U201" s="520" t="s">
        <v>1077</v>
      </c>
    </row>
    <row r="202" spans="21:21" ht="15.75">
      <c r="U202" s="520" t="s">
        <v>1078</v>
      </c>
    </row>
    <row r="203" spans="21:21" ht="15.75">
      <c r="U203" s="520" t="s">
        <v>1079</v>
      </c>
    </row>
    <row r="204" spans="21:21" ht="15.75">
      <c r="U204" s="520" t="s">
        <v>1080</v>
      </c>
    </row>
    <row r="205" spans="21:21" ht="15.75">
      <c r="U205" s="520" t="s">
        <v>1081</v>
      </c>
    </row>
    <row r="206" spans="21:21" ht="15.75">
      <c r="U206" s="520" t="s">
        <v>1082</v>
      </c>
    </row>
    <row r="207" spans="21:21" ht="15.75">
      <c r="U207" s="520" t="s">
        <v>1083</v>
      </c>
    </row>
    <row r="208" spans="21:21" ht="15.75">
      <c r="U208" s="520" t="s">
        <v>1084</v>
      </c>
    </row>
    <row r="209" spans="21:21" ht="15.75">
      <c r="U209" s="520" t="s">
        <v>1085</v>
      </c>
    </row>
    <row r="210" spans="21:21" ht="15.75">
      <c r="U210" s="520" t="s">
        <v>1086</v>
      </c>
    </row>
    <row r="211" spans="21:21" ht="15.75">
      <c r="U211" s="520" t="s">
        <v>1087</v>
      </c>
    </row>
    <row r="212" spans="21:21" ht="15.75">
      <c r="U212" s="520" t="s">
        <v>1088</v>
      </c>
    </row>
    <row r="213" spans="21:21" ht="15.75">
      <c r="U213" s="520" t="s">
        <v>1089</v>
      </c>
    </row>
    <row r="214" spans="21:21" ht="15.75">
      <c r="U214" s="520" t="s">
        <v>1090</v>
      </c>
    </row>
    <row r="215" spans="21:21" ht="15.75">
      <c r="U215" s="520" t="s">
        <v>1091</v>
      </c>
    </row>
    <row r="216" spans="21:21" ht="15.75">
      <c r="U216" s="520" t="s">
        <v>1092</v>
      </c>
    </row>
    <row r="217" spans="21:21" ht="15.75">
      <c r="U217" s="520" t="s">
        <v>1093</v>
      </c>
    </row>
    <row r="218" spans="21:21" ht="15.75">
      <c r="U218" s="520" t="s">
        <v>1094</v>
      </c>
    </row>
    <row r="219" spans="21:21" ht="15.75">
      <c r="U219" s="520" t="s">
        <v>1095</v>
      </c>
    </row>
    <row r="220" spans="21:21" ht="15.75">
      <c r="U220" s="520" t="s">
        <v>1096</v>
      </c>
    </row>
    <row r="221" spans="21:21" ht="15.75">
      <c r="U221" s="520" t="s">
        <v>1097</v>
      </c>
    </row>
    <row r="222" spans="21:21" ht="15.75">
      <c r="U222" s="520" t="s">
        <v>1098</v>
      </c>
    </row>
    <row r="223" spans="21:21" ht="15.75">
      <c r="U223" s="520" t="s">
        <v>1099</v>
      </c>
    </row>
    <row r="224" spans="21:21" ht="15.75">
      <c r="U224" s="520" t="s">
        <v>1100</v>
      </c>
    </row>
    <row r="225" spans="21:21" ht="15.75">
      <c r="U225" s="520" t="s">
        <v>1101</v>
      </c>
    </row>
    <row r="226" spans="21:21" ht="15.75">
      <c r="U226" s="520" t="s">
        <v>1102</v>
      </c>
    </row>
    <row r="227" spans="21:21" ht="15.75">
      <c r="U227" s="520" t="s">
        <v>1103</v>
      </c>
    </row>
    <row r="228" spans="21:21" ht="15.75">
      <c r="U228" s="520" t="s">
        <v>1104</v>
      </c>
    </row>
    <row r="229" spans="21:21" ht="15.75">
      <c r="U229" s="520" t="s">
        <v>1105</v>
      </c>
    </row>
    <row r="230" spans="21:21" ht="15.75">
      <c r="U230" s="520" t="s">
        <v>1106</v>
      </c>
    </row>
    <row r="231" spans="21:21" ht="15.75">
      <c r="U231" s="520" t="s">
        <v>1107</v>
      </c>
    </row>
    <row r="232" spans="21:21" ht="15.75">
      <c r="U232" s="520" t="s">
        <v>1108</v>
      </c>
    </row>
    <row r="233" spans="21:21" ht="15.75">
      <c r="U233" s="520" t="s">
        <v>1109</v>
      </c>
    </row>
    <row r="234" spans="21:21" ht="15.75">
      <c r="U234" s="520" t="s">
        <v>1110</v>
      </c>
    </row>
    <row r="235" spans="21:21" ht="15.75">
      <c r="U235" s="520" t="s">
        <v>1111</v>
      </c>
    </row>
    <row r="236" spans="21:21" ht="15.75">
      <c r="U236" s="520" t="s">
        <v>1112</v>
      </c>
    </row>
    <row r="237" spans="21:21" ht="15.75">
      <c r="U237" s="520" t="s">
        <v>1113</v>
      </c>
    </row>
    <row r="238" spans="21:21" ht="15.75">
      <c r="U238" s="520" t="s">
        <v>1114</v>
      </c>
    </row>
    <row r="239" spans="21:21" ht="15.75">
      <c r="U239" s="520" t="s">
        <v>1115</v>
      </c>
    </row>
    <row r="240" spans="21:21" ht="15.75">
      <c r="U240" s="520" t="s">
        <v>1116</v>
      </c>
    </row>
    <row r="241" spans="21:21" ht="15.75">
      <c r="U241" s="520" t="s">
        <v>1117</v>
      </c>
    </row>
    <row r="242" spans="21:21" ht="15.75">
      <c r="U242" s="520" t="s">
        <v>1118</v>
      </c>
    </row>
    <row r="243" spans="21:21" ht="15.75">
      <c r="U243" s="520" t="s">
        <v>1119</v>
      </c>
    </row>
    <row r="244" spans="21:21" ht="15.75">
      <c r="U244" s="520" t="s">
        <v>1120</v>
      </c>
    </row>
    <row r="245" spans="21:21" ht="15.75">
      <c r="U245" s="520" t="s">
        <v>1121</v>
      </c>
    </row>
    <row r="246" spans="21:21" ht="15.75">
      <c r="U246" s="520" t="s">
        <v>1122</v>
      </c>
    </row>
    <row r="247" spans="21:21" ht="15.75">
      <c r="U247" s="520" t="s">
        <v>1123</v>
      </c>
    </row>
    <row r="248" spans="21:21" ht="15.75">
      <c r="U248" s="520" t="s">
        <v>1124</v>
      </c>
    </row>
    <row r="249" spans="21:21" ht="15.75">
      <c r="U249" s="520" t="s">
        <v>1125</v>
      </c>
    </row>
    <row r="250" spans="21:21" ht="15.75">
      <c r="U250" s="520" t="s">
        <v>1126</v>
      </c>
    </row>
    <row r="251" spans="21:21" ht="15.75">
      <c r="U251" s="520" t="s">
        <v>1127</v>
      </c>
    </row>
    <row r="252" spans="21:21" ht="15.75">
      <c r="U252" s="520" t="s">
        <v>1128</v>
      </c>
    </row>
    <row r="253" spans="21:21" ht="15.75">
      <c r="U253" s="520" t="s">
        <v>1129</v>
      </c>
    </row>
    <row r="254" spans="21:21" ht="15.75">
      <c r="U254" s="520" t="s">
        <v>1130</v>
      </c>
    </row>
    <row r="255" spans="21:21" ht="15.75">
      <c r="U255" s="520" t="s">
        <v>1131</v>
      </c>
    </row>
    <row r="256" spans="21:21" ht="15.75">
      <c r="U256" s="520" t="s">
        <v>1132</v>
      </c>
    </row>
    <row r="257" spans="21:21" ht="15.75">
      <c r="U257" s="520" t="s">
        <v>1133</v>
      </c>
    </row>
    <row r="258" spans="21:21" ht="15.75">
      <c r="U258" s="520" t="s">
        <v>1134</v>
      </c>
    </row>
    <row r="259" spans="21:21" ht="15.75">
      <c r="U259" s="520" t="s">
        <v>1135</v>
      </c>
    </row>
    <row r="260" spans="21:21" ht="15.75">
      <c r="U260" s="520" t="s">
        <v>1136</v>
      </c>
    </row>
    <row r="261" spans="21:21" ht="15.75">
      <c r="U261" s="520" t="s">
        <v>1137</v>
      </c>
    </row>
    <row r="262" spans="21:21" ht="15.75">
      <c r="U262" s="520" t="s">
        <v>1138</v>
      </c>
    </row>
    <row r="263" spans="21:21" ht="15.75">
      <c r="U263" s="520" t="s">
        <v>1139</v>
      </c>
    </row>
    <row r="264" spans="21:21" ht="15.75">
      <c r="U264" s="520" t="s">
        <v>1140</v>
      </c>
    </row>
    <row r="265" spans="21:21" ht="15.75">
      <c r="U265" s="520" t="s">
        <v>1141</v>
      </c>
    </row>
    <row r="266" spans="21:21" ht="15.75">
      <c r="U266" s="520" t="s">
        <v>1142</v>
      </c>
    </row>
    <row r="267" spans="21:21" ht="15.75">
      <c r="U267" s="520" t="s">
        <v>1143</v>
      </c>
    </row>
    <row r="268" spans="21:21" ht="15.75">
      <c r="U268" s="520" t="s">
        <v>1144</v>
      </c>
    </row>
    <row r="269" spans="21:21" ht="15.75">
      <c r="U269" s="520" t="s">
        <v>1145</v>
      </c>
    </row>
    <row r="270" spans="21:21" ht="15.75">
      <c r="U270" s="520" t="s">
        <v>1146</v>
      </c>
    </row>
    <row r="271" spans="21:21" ht="15.75">
      <c r="U271" s="520" t="s">
        <v>1147</v>
      </c>
    </row>
    <row r="272" spans="21:21" ht="15.75">
      <c r="U272" s="520" t="s">
        <v>1148</v>
      </c>
    </row>
    <row r="273" spans="21:21" ht="15.75">
      <c r="U273" s="520" t="s">
        <v>1149</v>
      </c>
    </row>
    <row r="274" spans="21:21" ht="15.75">
      <c r="U274" s="520" t="s">
        <v>1150</v>
      </c>
    </row>
    <row r="275" spans="21:21" ht="15.75">
      <c r="U275" s="520" t="s">
        <v>1151</v>
      </c>
    </row>
    <row r="276" spans="21:21" ht="15.75">
      <c r="U276" s="520" t="s">
        <v>1152</v>
      </c>
    </row>
    <row r="277" spans="21:21" ht="15.75">
      <c r="U277" s="520" t="s">
        <v>1153</v>
      </c>
    </row>
    <row r="278" spans="21:21" ht="15.75">
      <c r="U278" s="520" t="s">
        <v>1154</v>
      </c>
    </row>
    <row r="279" spans="21:21" ht="15.75">
      <c r="U279" s="520" t="s">
        <v>1155</v>
      </c>
    </row>
    <row r="280" spans="21:21" ht="15.75">
      <c r="U280" s="520" t="s">
        <v>1156</v>
      </c>
    </row>
    <row r="281" spans="21:21" ht="15.75">
      <c r="U281" s="520" t="s">
        <v>1157</v>
      </c>
    </row>
    <row r="282" spans="21:21" ht="15.75">
      <c r="U282" s="520" t="s">
        <v>1158</v>
      </c>
    </row>
    <row r="283" spans="21:21" ht="15.75">
      <c r="U283" s="520" t="s">
        <v>1159</v>
      </c>
    </row>
    <row r="284" spans="21:21" ht="15.75">
      <c r="U284" s="520" t="s">
        <v>1160</v>
      </c>
    </row>
    <row r="285" spans="21:21" ht="15.75">
      <c r="U285" s="520" t="s">
        <v>1161</v>
      </c>
    </row>
    <row r="286" spans="21:21" ht="15.75">
      <c r="U286" s="520" t="s">
        <v>1162</v>
      </c>
    </row>
    <row r="287" spans="21:21" ht="15.75">
      <c r="U287" s="520" t="s">
        <v>1163</v>
      </c>
    </row>
    <row r="288" spans="21:21" ht="15.75">
      <c r="U288" s="520" t="s">
        <v>1164</v>
      </c>
    </row>
    <row r="289" spans="21:21" ht="15.75">
      <c r="U289" s="520" t="s">
        <v>1165</v>
      </c>
    </row>
    <row r="290" spans="21:21" ht="15.75">
      <c r="U290" s="520" t="s">
        <v>1166</v>
      </c>
    </row>
    <row r="291" spans="21:21" ht="15.75">
      <c r="U291" s="520" t="s">
        <v>1167</v>
      </c>
    </row>
    <row r="292" spans="21:21" ht="15.75">
      <c r="U292" s="520" t="s">
        <v>1168</v>
      </c>
    </row>
    <row r="293" spans="21:21" ht="15.75">
      <c r="U293" s="520" t="s">
        <v>1169</v>
      </c>
    </row>
    <row r="294" spans="21:21" ht="15.75">
      <c r="U294" s="520" t="s">
        <v>1170</v>
      </c>
    </row>
    <row r="295" spans="21:21" ht="15.75">
      <c r="U295" s="520" t="s">
        <v>1171</v>
      </c>
    </row>
    <row r="296" spans="21:21" ht="15.75">
      <c r="U296" s="520" t="s">
        <v>1172</v>
      </c>
    </row>
    <row r="297" spans="21:21" ht="15.75">
      <c r="U297" s="520" t="s">
        <v>1173</v>
      </c>
    </row>
    <row r="298" spans="21:21" ht="15.75">
      <c r="U298" s="520" t="s">
        <v>1174</v>
      </c>
    </row>
    <row r="299" spans="21:21" ht="15.75">
      <c r="U299" s="520" t="s">
        <v>1175</v>
      </c>
    </row>
    <row r="300" spans="21:21" ht="15.75">
      <c r="U300" s="520" t="s">
        <v>1176</v>
      </c>
    </row>
    <row r="301" spans="21:21" ht="15.75">
      <c r="U301" s="520" t="s">
        <v>1177</v>
      </c>
    </row>
    <row r="302" spans="21:21" ht="15.75">
      <c r="U302" s="520" t="s">
        <v>1178</v>
      </c>
    </row>
    <row r="303" spans="21:21" ht="15.75">
      <c r="U303" s="520" t="s">
        <v>1179</v>
      </c>
    </row>
    <row r="304" spans="21:21" ht="15.75">
      <c r="U304" s="520" t="s">
        <v>1180</v>
      </c>
    </row>
    <row r="305" spans="21:21" ht="15.75">
      <c r="U305" s="520" t="s">
        <v>1181</v>
      </c>
    </row>
    <row r="306" spans="21:21" ht="15.75">
      <c r="U306" s="520" t="s">
        <v>1182</v>
      </c>
    </row>
    <row r="307" spans="21:21" ht="15.75">
      <c r="U307" s="520" t="s">
        <v>1183</v>
      </c>
    </row>
    <row r="308" spans="21:21" ht="15.75">
      <c r="U308" s="520" t="s">
        <v>1184</v>
      </c>
    </row>
    <row r="309" spans="21:21" ht="15.75">
      <c r="U309" s="520" t="s">
        <v>1185</v>
      </c>
    </row>
    <row r="310" spans="21:21" ht="15.75">
      <c r="U310" s="520" t="s">
        <v>1186</v>
      </c>
    </row>
    <row r="311" spans="21:21" ht="15.75">
      <c r="U311" s="520" t="s">
        <v>1187</v>
      </c>
    </row>
    <row r="312" spans="21:21" ht="15.75">
      <c r="U312" s="520" t="s">
        <v>1188</v>
      </c>
    </row>
    <row r="313" spans="21:21" ht="15.75">
      <c r="U313" s="520" t="s">
        <v>1189</v>
      </c>
    </row>
    <row r="314" spans="21:21" ht="15.75">
      <c r="U314" s="520" t="s">
        <v>1190</v>
      </c>
    </row>
    <row r="315" spans="21:21" ht="15.75">
      <c r="U315" s="520" t="s">
        <v>1191</v>
      </c>
    </row>
    <row r="316" spans="21:21" ht="15.75">
      <c r="U316" s="520" t="s">
        <v>1192</v>
      </c>
    </row>
    <row r="317" spans="21:21" ht="15.75">
      <c r="U317" s="520" t="s">
        <v>1193</v>
      </c>
    </row>
    <row r="318" spans="21:21" ht="15.75">
      <c r="U318" s="520" t="s">
        <v>1194</v>
      </c>
    </row>
    <row r="319" spans="21:21" ht="15.75">
      <c r="U319" s="520" t="s">
        <v>1195</v>
      </c>
    </row>
    <row r="320" spans="21:21" ht="15.75">
      <c r="U320" s="520" t="s">
        <v>1196</v>
      </c>
    </row>
    <row r="321" spans="21:21" ht="15.75">
      <c r="U321" s="520" t="s">
        <v>1197</v>
      </c>
    </row>
    <row r="322" spans="21:21" ht="15.75">
      <c r="U322" s="520" t="s">
        <v>1198</v>
      </c>
    </row>
    <row r="323" spans="21:21" ht="15.75">
      <c r="U323" s="520" t="s">
        <v>1199</v>
      </c>
    </row>
    <row r="324" spans="21:21" ht="15.75">
      <c r="U324" s="520" t="s">
        <v>1200</v>
      </c>
    </row>
    <row r="325" spans="21:21" ht="15.75">
      <c r="U325" s="520" t="s">
        <v>1201</v>
      </c>
    </row>
    <row r="326" spans="21:21" ht="15.75">
      <c r="U326" s="520" t="s">
        <v>1202</v>
      </c>
    </row>
    <row r="327" spans="21:21" ht="15.75">
      <c r="U327" s="520" t="s">
        <v>1203</v>
      </c>
    </row>
    <row r="328" spans="21:21" ht="15.75">
      <c r="U328" s="520" t="s">
        <v>1204</v>
      </c>
    </row>
    <row r="329" spans="21:21" ht="15.75">
      <c r="U329" s="520" t="s">
        <v>1205</v>
      </c>
    </row>
    <row r="330" spans="21:21" ht="15.75">
      <c r="U330" s="520" t="s">
        <v>1206</v>
      </c>
    </row>
    <row r="331" spans="21:21" ht="15.75">
      <c r="U331" s="520" t="s">
        <v>1207</v>
      </c>
    </row>
    <row r="332" spans="21:21" ht="15.75">
      <c r="U332" s="520" t="s">
        <v>1208</v>
      </c>
    </row>
    <row r="333" spans="21:21" ht="15.75">
      <c r="U333" s="520" t="s">
        <v>1209</v>
      </c>
    </row>
    <row r="334" spans="21:21" ht="15.75">
      <c r="U334" s="520" t="s">
        <v>1210</v>
      </c>
    </row>
    <row r="335" spans="21:21" ht="15.75">
      <c r="U335" s="520" t="s">
        <v>1211</v>
      </c>
    </row>
    <row r="336" spans="21:21" ht="15.75">
      <c r="U336" s="520" t="s">
        <v>1212</v>
      </c>
    </row>
    <row r="337" spans="21:21" ht="15.75">
      <c r="U337" s="520" t="s">
        <v>1213</v>
      </c>
    </row>
    <row r="338" spans="21:21" ht="15.75">
      <c r="U338" s="520" t="s">
        <v>1214</v>
      </c>
    </row>
    <row r="339" spans="21:21" ht="15.75">
      <c r="U339" s="520" t="s">
        <v>1215</v>
      </c>
    </row>
    <row r="340" spans="21:21" ht="15.75">
      <c r="U340" s="520" t="s">
        <v>1216</v>
      </c>
    </row>
    <row r="341" spans="21:21" ht="15.75">
      <c r="U341" s="520" t="s">
        <v>1217</v>
      </c>
    </row>
    <row r="342" spans="21:21" ht="15.75">
      <c r="U342" s="520" t="s">
        <v>1218</v>
      </c>
    </row>
    <row r="343" spans="21:21" ht="15.75">
      <c r="U343" s="520" t="s">
        <v>1219</v>
      </c>
    </row>
    <row r="344" spans="21:21" ht="15.75">
      <c r="U344" s="520" t="s">
        <v>1220</v>
      </c>
    </row>
    <row r="345" spans="21:21" ht="15.75">
      <c r="U345" s="520" t="s">
        <v>1221</v>
      </c>
    </row>
    <row r="346" spans="21:21" ht="15.75">
      <c r="U346" s="520" t="s">
        <v>1222</v>
      </c>
    </row>
    <row r="347" spans="21:21" ht="15.75">
      <c r="U347" s="520" t="s">
        <v>1223</v>
      </c>
    </row>
    <row r="348" spans="21:21" ht="15.75">
      <c r="U348" s="520" t="s">
        <v>1224</v>
      </c>
    </row>
    <row r="349" spans="21:21" ht="15.75">
      <c r="U349" s="520" t="s">
        <v>1225</v>
      </c>
    </row>
    <row r="350" spans="21:21" ht="15.75">
      <c r="U350" s="520" t="s">
        <v>1226</v>
      </c>
    </row>
    <row r="351" spans="21:21" ht="15.75">
      <c r="U351" s="520" t="s">
        <v>1227</v>
      </c>
    </row>
    <row r="352" spans="21:21" ht="15.75">
      <c r="U352" s="520" t="s">
        <v>1228</v>
      </c>
    </row>
    <row r="353" spans="21:21" ht="15.75">
      <c r="U353" s="520" t="s">
        <v>1229</v>
      </c>
    </row>
    <row r="354" spans="21:21" ht="15.75">
      <c r="U354" s="520" t="s">
        <v>1230</v>
      </c>
    </row>
    <row r="355" spans="21:21" ht="15.75">
      <c r="U355" s="520" t="s">
        <v>1231</v>
      </c>
    </row>
    <row r="356" spans="21:21" ht="15.75">
      <c r="U356" s="520" t="s">
        <v>1232</v>
      </c>
    </row>
    <row r="357" spans="21:21" ht="15.75">
      <c r="U357" s="520" t="s">
        <v>1233</v>
      </c>
    </row>
    <row r="358" spans="21:21" ht="15.75">
      <c r="U358" s="520" t="s">
        <v>1234</v>
      </c>
    </row>
    <row r="359" spans="21:21" ht="15.75">
      <c r="U359" s="520" t="s">
        <v>1235</v>
      </c>
    </row>
    <row r="360" spans="21:21" ht="15.75">
      <c r="U360" s="520" t="s">
        <v>1236</v>
      </c>
    </row>
    <row r="361" spans="21:21" ht="15.75">
      <c r="U361" s="520" t="s">
        <v>1237</v>
      </c>
    </row>
    <row r="362" spans="21:21" ht="15.75">
      <c r="U362" s="520" t="s">
        <v>1238</v>
      </c>
    </row>
    <row r="363" spans="21:21" ht="15.75">
      <c r="U363" s="520" t="s">
        <v>1239</v>
      </c>
    </row>
    <row r="364" spans="21:21" ht="15.75">
      <c r="U364" s="520" t="s">
        <v>1240</v>
      </c>
    </row>
    <row r="365" spans="21:21" ht="15.75">
      <c r="U365" s="520" t="s">
        <v>1241</v>
      </c>
    </row>
    <row r="366" spans="21:21" ht="15.75">
      <c r="U366" s="520" t="s">
        <v>1242</v>
      </c>
    </row>
    <row r="367" spans="21:21" ht="15.75">
      <c r="U367" s="520" t="s">
        <v>1243</v>
      </c>
    </row>
    <row r="368" spans="21:21" ht="15.75">
      <c r="U368" s="520" t="s">
        <v>1244</v>
      </c>
    </row>
    <row r="369" spans="21:21" ht="15.75">
      <c r="U369" s="520" t="s">
        <v>1245</v>
      </c>
    </row>
    <row r="370" spans="21:21" ht="15.75">
      <c r="U370" s="520" t="s">
        <v>1246</v>
      </c>
    </row>
    <row r="371" spans="21:21" ht="15.75">
      <c r="U371" s="520" t="s">
        <v>1247</v>
      </c>
    </row>
    <row r="372" spans="21:21" ht="15.75">
      <c r="U372" s="520" t="s">
        <v>1248</v>
      </c>
    </row>
    <row r="373" spans="21:21" ht="15.75">
      <c r="U373" s="520" t="s">
        <v>1249</v>
      </c>
    </row>
    <row r="374" spans="21:21" ht="15.75">
      <c r="U374" s="520" t="s">
        <v>1250</v>
      </c>
    </row>
    <row r="375" spans="21:21" ht="15.75">
      <c r="U375" s="520" t="s">
        <v>1251</v>
      </c>
    </row>
    <row r="376" spans="21:21" ht="15.75">
      <c r="U376" s="520" t="s">
        <v>1252</v>
      </c>
    </row>
    <row r="377" spans="21:21" ht="15.75">
      <c r="U377" s="520" t="s">
        <v>1253</v>
      </c>
    </row>
    <row r="378" spans="21:21" ht="15.75">
      <c r="U378" s="520" t="s">
        <v>1254</v>
      </c>
    </row>
    <row r="379" spans="21:21" ht="15.75">
      <c r="U379" s="520" t="s">
        <v>1255</v>
      </c>
    </row>
    <row r="380" spans="21:21" ht="15.75">
      <c r="U380" s="520" t="s">
        <v>1256</v>
      </c>
    </row>
    <row r="381" spans="21:21" ht="15.75">
      <c r="U381" s="520" t="s">
        <v>1257</v>
      </c>
    </row>
    <row r="382" spans="21:21" ht="15.75">
      <c r="U382" s="520" t="s">
        <v>1258</v>
      </c>
    </row>
    <row r="383" spans="21:21" ht="15.75">
      <c r="U383" s="520" t="s">
        <v>1259</v>
      </c>
    </row>
    <row r="384" spans="21:21" ht="15.75">
      <c r="U384" s="520" t="s">
        <v>1260</v>
      </c>
    </row>
    <row r="385" spans="21:21" ht="15.75">
      <c r="U385" s="520" t="s">
        <v>1261</v>
      </c>
    </row>
    <row r="386" spans="21:21" ht="15.75">
      <c r="U386" s="520" t="s">
        <v>1262</v>
      </c>
    </row>
    <row r="387" spans="21:21" ht="15.75">
      <c r="U387" s="520" t="s">
        <v>1263</v>
      </c>
    </row>
    <row r="388" spans="21:21" ht="15.75">
      <c r="U388" s="520" t="s">
        <v>1264</v>
      </c>
    </row>
    <row r="389" spans="21:21" ht="15.75">
      <c r="U389" s="520" t="s">
        <v>1265</v>
      </c>
    </row>
    <row r="390" spans="21:21" ht="15.75">
      <c r="U390" s="520" t="s">
        <v>1266</v>
      </c>
    </row>
    <row r="391" spans="21:21" ht="15.75">
      <c r="U391" s="520" t="s">
        <v>1267</v>
      </c>
    </row>
    <row r="392" spans="21:21" ht="15.75">
      <c r="U392" s="520" t="s">
        <v>1268</v>
      </c>
    </row>
    <row r="393" spans="21:21" ht="15.75">
      <c r="U393" s="520" t="s">
        <v>1269</v>
      </c>
    </row>
    <row r="394" spans="21:21" ht="15.75">
      <c r="U394" s="520" t="s">
        <v>1270</v>
      </c>
    </row>
    <row r="395" spans="21:21" ht="15.75">
      <c r="U395" s="520" t="s">
        <v>1271</v>
      </c>
    </row>
    <row r="396" spans="21:21" ht="15.75">
      <c r="U396" s="520" t="s">
        <v>1272</v>
      </c>
    </row>
    <row r="397" spans="21:21" ht="15.75">
      <c r="U397" s="520" t="s">
        <v>1273</v>
      </c>
    </row>
    <row r="398" spans="21:21" ht="15.75">
      <c r="U398" s="520" t="s">
        <v>1274</v>
      </c>
    </row>
    <row r="399" spans="21:21" ht="15.75">
      <c r="U399" s="520" t="s">
        <v>1275</v>
      </c>
    </row>
    <row r="400" spans="21:21" ht="15.75">
      <c r="U400" s="520" t="s">
        <v>1276</v>
      </c>
    </row>
    <row r="401" spans="21:21" ht="15.75">
      <c r="U401" s="520" t="s">
        <v>1277</v>
      </c>
    </row>
    <row r="402" spans="21:21" ht="15.75">
      <c r="U402" s="520" t="s">
        <v>1278</v>
      </c>
    </row>
    <row r="403" spans="21:21" ht="15.75">
      <c r="U403" s="520" t="s">
        <v>1279</v>
      </c>
    </row>
    <row r="404" spans="21:21" ht="15.75">
      <c r="U404" s="520" t="s">
        <v>1280</v>
      </c>
    </row>
    <row r="405" spans="21:21" ht="15.75">
      <c r="U405" s="520" t="s">
        <v>1281</v>
      </c>
    </row>
    <row r="406" spans="21:21" ht="15.75">
      <c r="U406" s="520" t="s">
        <v>1282</v>
      </c>
    </row>
    <row r="407" spans="21:21" ht="15.75">
      <c r="U407" s="520" t="s">
        <v>1283</v>
      </c>
    </row>
    <row r="408" spans="21:21" ht="15.75">
      <c r="U408" s="520" t="s">
        <v>1284</v>
      </c>
    </row>
    <row r="409" spans="21:21" ht="15.75">
      <c r="U409" s="520" t="s">
        <v>1285</v>
      </c>
    </row>
    <row r="410" spans="21:21" ht="15.75">
      <c r="U410" s="520" t="s">
        <v>1286</v>
      </c>
    </row>
    <row r="411" spans="21:21" ht="15.75">
      <c r="U411" s="520" t="s">
        <v>1287</v>
      </c>
    </row>
    <row r="412" spans="21:21" ht="15.75">
      <c r="U412" s="520" t="s">
        <v>1288</v>
      </c>
    </row>
    <row r="413" spans="21:21" ht="15.75">
      <c r="U413" s="520" t="s">
        <v>1289</v>
      </c>
    </row>
    <row r="414" spans="21:21" ht="15.75">
      <c r="U414" s="520" t="s">
        <v>1290</v>
      </c>
    </row>
    <row r="415" spans="21:21" ht="15.75">
      <c r="U415" s="520" t="s">
        <v>1291</v>
      </c>
    </row>
    <row r="416" spans="21:21" ht="15.75">
      <c r="U416" s="520" t="s">
        <v>1292</v>
      </c>
    </row>
    <row r="417" spans="21:21" ht="15.75">
      <c r="U417" s="520" t="s">
        <v>1293</v>
      </c>
    </row>
    <row r="418" spans="21:21" ht="15.75">
      <c r="U418" s="520" t="s">
        <v>1294</v>
      </c>
    </row>
    <row r="419" spans="21:21" ht="15.75">
      <c r="U419" s="520" t="s">
        <v>1295</v>
      </c>
    </row>
    <row r="420" spans="21:21" ht="15.75">
      <c r="U420" s="520" t="s">
        <v>1296</v>
      </c>
    </row>
    <row r="421" spans="21:21" ht="15.75">
      <c r="U421" s="520" t="s">
        <v>1297</v>
      </c>
    </row>
    <row r="422" spans="21:21" ht="15.75">
      <c r="U422" s="520" t="s">
        <v>1298</v>
      </c>
    </row>
    <row r="423" spans="21:21" ht="15.75">
      <c r="U423" s="520" t="s">
        <v>1299</v>
      </c>
    </row>
    <row r="424" spans="21:21" ht="15.75">
      <c r="U424" s="520" t="s">
        <v>1300</v>
      </c>
    </row>
    <row r="425" spans="21:21" ht="15.75">
      <c r="U425" s="520" t="s">
        <v>1301</v>
      </c>
    </row>
    <row r="426" spans="21:21" ht="15.75">
      <c r="U426" s="520" t="s">
        <v>1302</v>
      </c>
    </row>
    <row r="427" spans="21:21" ht="15.75">
      <c r="U427" s="520" t="s">
        <v>1303</v>
      </c>
    </row>
    <row r="428" spans="21:21" ht="15.75">
      <c r="U428" s="520" t="s">
        <v>1304</v>
      </c>
    </row>
    <row r="429" spans="21:21" ht="15.75">
      <c r="U429" s="520" t="s">
        <v>1305</v>
      </c>
    </row>
    <row r="430" spans="21:21" ht="15.75">
      <c r="U430" s="520" t="s">
        <v>1306</v>
      </c>
    </row>
    <row r="431" spans="21:21" ht="15.75">
      <c r="U431" s="520" t="s">
        <v>1307</v>
      </c>
    </row>
    <row r="432" spans="21:21" ht="15.75">
      <c r="U432" s="520" t="s">
        <v>1308</v>
      </c>
    </row>
    <row r="433" spans="21:21" ht="15.75">
      <c r="U433" s="520" t="s">
        <v>1309</v>
      </c>
    </row>
    <row r="434" spans="21:21" ht="15.75">
      <c r="U434" s="520" t="s">
        <v>1310</v>
      </c>
    </row>
    <row r="435" spans="21:21" ht="15.75">
      <c r="U435" s="520" t="s">
        <v>1311</v>
      </c>
    </row>
    <row r="436" spans="21:21" ht="15.75">
      <c r="U436" s="520" t="s">
        <v>1312</v>
      </c>
    </row>
    <row r="437" spans="21:21" ht="15.75">
      <c r="U437" s="520" t="s">
        <v>1313</v>
      </c>
    </row>
    <row r="438" spans="21:21" ht="15.75">
      <c r="U438" s="520" t="s">
        <v>1314</v>
      </c>
    </row>
    <row r="439" spans="21:21" ht="15.75">
      <c r="U439" s="520" t="s">
        <v>1315</v>
      </c>
    </row>
    <row r="440" spans="21:21" ht="15.75">
      <c r="U440" s="520" t="s">
        <v>1316</v>
      </c>
    </row>
    <row r="441" spans="21:21" ht="15.75">
      <c r="U441" s="520" t="s">
        <v>1317</v>
      </c>
    </row>
    <row r="442" spans="21:21" ht="15.75">
      <c r="U442" s="520" t="s">
        <v>1318</v>
      </c>
    </row>
    <row r="443" spans="21:21" ht="15.75">
      <c r="U443" s="520" t="s">
        <v>1319</v>
      </c>
    </row>
    <row r="444" spans="21:21" ht="15.75">
      <c r="U444" s="520" t="s">
        <v>1320</v>
      </c>
    </row>
    <row r="445" spans="21:21" ht="15.75">
      <c r="U445" s="520" t="s">
        <v>1321</v>
      </c>
    </row>
    <row r="446" spans="21:21" ht="15.75">
      <c r="U446" s="520" t="s">
        <v>1322</v>
      </c>
    </row>
    <row r="447" spans="21:21" ht="15.75">
      <c r="U447" s="520" t="s">
        <v>1323</v>
      </c>
    </row>
    <row r="448" spans="21:21" ht="15.75">
      <c r="U448" s="520" t="s">
        <v>1324</v>
      </c>
    </row>
    <row r="449" spans="21:21" ht="15.75">
      <c r="U449" s="520" t="s">
        <v>1325</v>
      </c>
    </row>
    <row r="450" spans="21:21" ht="15.75">
      <c r="U450" s="520" t="s">
        <v>1326</v>
      </c>
    </row>
    <row r="451" spans="21:21" ht="15.75">
      <c r="U451" s="520" t="s">
        <v>1327</v>
      </c>
    </row>
    <row r="452" spans="21:21" ht="15.75">
      <c r="U452" s="520" t="s">
        <v>1328</v>
      </c>
    </row>
    <row r="453" spans="21:21" ht="15.75">
      <c r="U453" s="520" t="s">
        <v>1329</v>
      </c>
    </row>
    <row r="454" spans="21:21" ht="15.75">
      <c r="U454" s="520" t="s">
        <v>1330</v>
      </c>
    </row>
    <row r="455" spans="21:21" ht="15.75">
      <c r="U455" s="520" t="s">
        <v>1331</v>
      </c>
    </row>
    <row r="456" spans="21:21" ht="15.75">
      <c r="U456" s="520" t="s">
        <v>1332</v>
      </c>
    </row>
    <row r="457" spans="21:21" ht="15.75">
      <c r="U457" s="520" t="s">
        <v>1333</v>
      </c>
    </row>
    <row r="458" spans="21:21" ht="15.75">
      <c r="U458" s="520" t="s">
        <v>1334</v>
      </c>
    </row>
    <row r="459" spans="21:21" ht="15.75">
      <c r="U459" s="520" t="s">
        <v>1335</v>
      </c>
    </row>
    <row r="460" spans="21:21" ht="15.75">
      <c r="U460" s="520" t="s">
        <v>1336</v>
      </c>
    </row>
    <row r="461" spans="21:21" ht="15.75">
      <c r="U461" s="520" t="s">
        <v>1337</v>
      </c>
    </row>
    <row r="462" spans="21:21" ht="15.75">
      <c r="U462" s="520" t="s">
        <v>1338</v>
      </c>
    </row>
    <row r="463" spans="21:21" ht="15.75">
      <c r="U463" s="520" t="s">
        <v>1339</v>
      </c>
    </row>
    <row r="464" spans="21:21" ht="15.75">
      <c r="U464" s="520" t="s">
        <v>1340</v>
      </c>
    </row>
    <row r="465" spans="21:21" ht="15.75">
      <c r="U465" s="520" t="s">
        <v>1341</v>
      </c>
    </row>
    <row r="466" spans="21:21" ht="15.75">
      <c r="U466" s="520" t="s">
        <v>1342</v>
      </c>
    </row>
    <row r="467" spans="21:21" ht="15.75">
      <c r="U467" s="520" t="s">
        <v>1343</v>
      </c>
    </row>
    <row r="468" spans="21:21" ht="15.75">
      <c r="U468" s="520" t="s">
        <v>1344</v>
      </c>
    </row>
    <row r="469" spans="21:21" ht="15.75">
      <c r="U469" s="520" t="s">
        <v>1345</v>
      </c>
    </row>
    <row r="470" spans="21:21" ht="15.75">
      <c r="U470" s="520" t="s">
        <v>1346</v>
      </c>
    </row>
    <row r="471" spans="21:21" ht="15.75">
      <c r="U471" s="520" t="s">
        <v>1347</v>
      </c>
    </row>
    <row r="472" spans="21:21" ht="15.75">
      <c r="U472" s="520" t="s">
        <v>1348</v>
      </c>
    </row>
    <row r="473" spans="21:21" ht="15.75">
      <c r="U473" s="520" t="s">
        <v>1349</v>
      </c>
    </row>
    <row r="474" spans="21:21" ht="15.75">
      <c r="U474" s="520" t="s">
        <v>1350</v>
      </c>
    </row>
    <row r="475" spans="21:21" ht="15.75">
      <c r="U475" s="520" t="s">
        <v>1351</v>
      </c>
    </row>
    <row r="476" spans="21:21" ht="15.75">
      <c r="U476" s="520" t="s">
        <v>1352</v>
      </c>
    </row>
    <row r="477" spans="21:21" ht="15.75">
      <c r="U477" s="520" t="s">
        <v>1353</v>
      </c>
    </row>
    <row r="478" spans="21:21" ht="15.75">
      <c r="U478" s="520" t="s">
        <v>1354</v>
      </c>
    </row>
    <row r="479" spans="21:21" ht="15.75">
      <c r="U479" s="520" t="s">
        <v>1355</v>
      </c>
    </row>
    <row r="480" spans="21:21" ht="15.75">
      <c r="U480" s="520" t="s">
        <v>1356</v>
      </c>
    </row>
    <row r="481" spans="21:21" ht="15.75">
      <c r="U481" s="520" t="s">
        <v>1357</v>
      </c>
    </row>
    <row r="482" spans="21:21" ht="15.75">
      <c r="U482" s="520" t="s">
        <v>1358</v>
      </c>
    </row>
    <row r="483" spans="21:21" ht="15.75">
      <c r="U483" s="520" t="s">
        <v>1359</v>
      </c>
    </row>
    <row r="484" spans="21:21" ht="15.75">
      <c r="U484" s="520" t="s">
        <v>1360</v>
      </c>
    </row>
    <row r="485" spans="21:21" ht="15.75">
      <c r="U485" s="520" t="s">
        <v>1361</v>
      </c>
    </row>
    <row r="486" spans="21:21" ht="15.75">
      <c r="U486" s="520" t="s">
        <v>1362</v>
      </c>
    </row>
    <row r="487" spans="21:21" ht="15.75">
      <c r="U487" s="520" t="s">
        <v>1363</v>
      </c>
    </row>
    <row r="488" spans="21:21" ht="15.75">
      <c r="U488" s="520" t="s">
        <v>1364</v>
      </c>
    </row>
    <row r="489" spans="21:21" ht="15.75">
      <c r="U489" s="520" t="s">
        <v>1365</v>
      </c>
    </row>
    <row r="490" spans="21:21" ht="15.75">
      <c r="U490" s="520" t="s">
        <v>1366</v>
      </c>
    </row>
    <row r="491" spans="21:21" ht="15.75">
      <c r="U491" s="520" t="s">
        <v>1367</v>
      </c>
    </row>
    <row r="492" spans="21:21" ht="15.75">
      <c r="U492" s="520" t="s">
        <v>1368</v>
      </c>
    </row>
    <row r="493" spans="21:21" ht="15.75">
      <c r="U493" s="520" t="s">
        <v>1369</v>
      </c>
    </row>
    <row r="494" spans="21:21" ht="15.75">
      <c r="U494" s="520" t="s">
        <v>1370</v>
      </c>
    </row>
    <row r="495" spans="21:21" ht="15.75">
      <c r="U495" s="520" t="s">
        <v>1371</v>
      </c>
    </row>
    <row r="496" spans="21:21" ht="15.75">
      <c r="U496" s="520" t="s">
        <v>1372</v>
      </c>
    </row>
    <row r="497" spans="21:21" ht="15.75">
      <c r="U497" s="520" t="s">
        <v>1373</v>
      </c>
    </row>
    <row r="498" spans="21:21" ht="15.75">
      <c r="U498" s="520" t="s">
        <v>1374</v>
      </c>
    </row>
    <row r="499" spans="21:21" ht="15.75">
      <c r="U499" s="520" t="s">
        <v>1375</v>
      </c>
    </row>
    <row r="500" spans="21:21" ht="15.75">
      <c r="U500" s="520" t="s">
        <v>1376</v>
      </c>
    </row>
    <row r="501" spans="21:21" ht="15.75">
      <c r="U501" s="520" t="s">
        <v>1377</v>
      </c>
    </row>
    <row r="502" spans="21:21" ht="15.75">
      <c r="U502" s="520" t="s">
        <v>1378</v>
      </c>
    </row>
    <row r="503" spans="21:21" ht="15.75">
      <c r="U503" s="520" t="s">
        <v>1379</v>
      </c>
    </row>
    <row r="504" spans="21:21" ht="15.75">
      <c r="U504" s="520" t="s">
        <v>1380</v>
      </c>
    </row>
    <row r="505" spans="21:21" ht="15.75">
      <c r="U505" s="520" t="s">
        <v>1381</v>
      </c>
    </row>
    <row r="506" spans="21:21" ht="15.75">
      <c r="U506" s="520" t="s">
        <v>1382</v>
      </c>
    </row>
    <row r="507" spans="21:21" ht="15.75">
      <c r="U507" s="520" t="s">
        <v>1383</v>
      </c>
    </row>
    <row r="508" spans="21:21" ht="15.75">
      <c r="U508" s="520" t="s">
        <v>1384</v>
      </c>
    </row>
    <row r="509" spans="21:21" ht="15.75">
      <c r="U509" s="520" t="s">
        <v>1385</v>
      </c>
    </row>
    <row r="510" spans="21:21" ht="15.75">
      <c r="U510" s="520" t="s">
        <v>1386</v>
      </c>
    </row>
    <row r="511" spans="21:21" ht="15.75">
      <c r="U511" s="520" t="s">
        <v>1387</v>
      </c>
    </row>
    <row r="512" spans="21:21" ht="15.75">
      <c r="U512" s="520" t="s">
        <v>1388</v>
      </c>
    </row>
    <row r="513" spans="21:21" ht="15.75">
      <c r="U513" s="520" t="s">
        <v>1389</v>
      </c>
    </row>
    <row r="514" spans="21:21" ht="15.75">
      <c r="U514" s="520" t="s">
        <v>1390</v>
      </c>
    </row>
    <row r="515" spans="21:21" ht="15.75">
      <c r="U515" s="520" t="s">
        <v>1391</v>
      </c>
    </row>
    <row r="516" spans="21:21" ht="15.75">
      <c r="U516" s="520" t="s">
        <v>1392</v>
      </c>
    </row>
    <row r="517" spans="21:21" ht="15.75">
      <c r="U517" s="520" t="s">
        <v>1393</v>
      </c>
    </row>
    <row r="518" spans="21:21" ht="15.75">
      <c r="U518" s="520" t="s">
        <v>1394</v>
      </c>
    </row>
    <row r="519" spans="21:21" ht="15.75">
      <c r="U519" s="520" t="s">
        <v>1395</v>
      </c>
    </row>
    <row r="520" spans="21:21" ht="15.75">
      <c r="U520" s="520" t="s">
        <v>1396</v>
      </c>
    </row>
    <row r="521" spans="21:21" ht="15.75">
      <c r="U521" s="520" t="s">
        <v>1397</v>
      </c>
    </row>
    <row r="522" spans="21:21" ht="15.75">
      <c r="U522" s="520" t="s">
        <v>1398</v>
      </c>
    </row>
    <row r="523" spans="21:21" ht="15.75">
      <c r="U523" s="520" t="s">
        <v>1399</v>
      </c>
    </row>
    <row r="524" spans="21:21" ht="15.75">
      <c r="U524" s="520" t="s">
        <v>1400</v>
      </c>
    </row>
    <row r="525" spans="21:21" ht="15.75">
      <c r="U525" s="520" t="s">
        <v>1401</v>
      </c>
    </row>
    <row r="526" spans="21:21" ht="15.75">
      <c r="U526" s="520" t="s">
        <v>1402</v>
      </c>
    </row>
    <row r="527" spans="21:21" ht="15.75">
      <c r="U527" s="520" t="s">
        <v>1403</v>
      </c>
    </row>
    <row r="528" spans="21:21" ht="15.75">
      <c r="U528" s="520" t="s">
        <v>1404</v>
      </c>
    </row>
    <row r="529" spans="21:21" ht="15.75">
      <c r="U529" s="520" t="s">
        <v>1405</v>
      </c>
    </row>
    <row r="530" spans="21:21" ht="15.75">
      <c r="U530" s="520" t="s">
        <v>1406</v>
      </c>
    </row>
    <row r="531" spans="21:21" ht="15.75">
      <c r="U531" s="520" t="s">
        <v>1407</v>
      </c>
    </row>
    <row r="532" spans="21:21" ht="15.75">
      <c r="U532" s="520" t="s">
        <v>1408</v>
      </c>
    </row>
    <row r="533" spans="21:21" ht="15.75">
      <c r="U533" s="520" t="s">
        <v>1409</v>
      </c>
    </row>
    <row r="534" spans="21:21" ht="15.75">
      <c r="U534" s="520" t="s">
        <v>1410</v>
      </c>
    </row>
    <row r="535" spans="21:21" ht="15.75">
      <c r="U535" s="520" t="s">
        <v>1411</v>
      </c>
    </row>
    <row r="536" spans="21:21" ht="15.75">
      <c r="U536" s="520" t="s">
        <v>1412</v>
      </c>
    </row>
    <row r="537" spans="21:21" ht="15.75">
      <c r="U537" s="520" t="s">
        <v>1413</v>
      </c>
    </row>
    <row r="538" spans="21:21" ht="15.75">
      <c r="U538" s="520" t="s">
        <v>1414</v>
      </c>
    </row>
    <row r="539" spans="21:21" ht="15.75">
      <c r="U539" s="520" t="s">
        <v>1415</v>
      </c>
    </row>
    <row r="540" spans="21:21" ht="15.75">
      <c r="U540" s="520" t="s">
        <v>1416</v>
      </c>
    </row>
    <row r="541" spans="21:21" ht="15.75">
      <c r="U541" s="520" t="s">
        <v>1417</v>
      </c>
    </row>
    <row r="542" spans="21:21" ht="15.75">
      <c r="U542" s="520" t="s">
        <v>1418</v>
      </c>
    </row>
    <row r="543" spans="21:21" ht="15.75">
      <c r="U543" s="520" t="s">
        <v>1419</v>
      </c>
    </row>
    <row r="544" spans="21:21" ht="15.75">
      <c r="U544" s="520" t="s">
        <v>1420</v>
      </c>
    </row>
    <row r="545" spans="21:21" ht="15.75">
      <c r="U545" s="520" t="s">
        <v>1421</v>
      </c>
    </row>
    <row r="546" spans="21:21" ht="15.75">
      <c r="U546" s="520" t="s">
        <v>1422</v>
      </c>
    </row>
    <row r="547" spans="21:21" ht="15.75">
      <c r="U547" s="520" t="s">
        <v>1423</v>
      </c>
    </row>
    <row r="548" spans="21:21" ht="15.75">
      <c r="U548" s="520" t="s">
        <v>1424</v>
      </c>
    </row>
    <row r="549" spans="21:21" ht="15.75">
      <c r="U549" s="520" t="s">
        <v>1425</v>
      </c>
    </row>
    <row r="550" spans="21:21" ht="15.75">
      <c r="U550" s="520" t="s">
        <v>1426</v>
      </c>
    </row>
    <row r="551" spans="21:21" ht="15.75">
      <c r="U551" s="520" t="s">
        <v>1427</v>
      </c>
    </row>
    <row r="552" spans="21:21" ht="15.75">
      <c r="U552" s="520" t="s">
        <v>1428</v>
      </c>
    </row>
    <row r="553" spans="21:21" ht="15.75">
      <c r="U553" s="520" t="s">
        <v>1429</v>
      </c>
    </row>
    <row r="554" spans="21:21" ht="15.75">
      <c r="U554" s="520" t="s">
        <v>1430</v>
      </c>
    </row>
    <row r="555" spans="21:21" ht="15.75">
      <c r="U555" s="520" t="s">
        <v>1431</v>
      </c>
    </row>
    <row r="556" spans="21:21" ht="15.75">
      <c r="U556" s="520" t="s">
        <v>1432</v>
      </c>
    </row>
    <row r="557" spans="21:21" ht="15.75">
      <c r="U557" s="520" t="s">
        <v>1433</v>
      </c>
    </row>
    <row r="558" spans="21:21" ht="15.75">
      <c r="U558" s="520" t="s">
        <v>1434</v>
      </c>
    </row>
    <row r="559" spans="21:21" ht="15.75">
      <c r="U559" s="520" t="s">
        <v>1435</v>
      </c>
    </row>
    <row r="560" spans="21:21" ht="15.75">
      <c r="U560" s="520" t="s">
        <v>1436</v>
      </c>
    </row>
    <row r="561" spans="21:21" ht="15.75">
      <c r="U561" s="520" t="s">
        <v>1437</v>
      </c>
    </row>
    <row r="562" spans="21:21" ht="15.75">
      <c r="U562" s="520" t="s">
        <v>1438</v>
      </c>
    </row>
    <row r="563" spans="21:21" ht="15.75">
      <c r="U563" s="520" t="s">
        <v>1439</v>
      </c>
    </row>
    <row r="564" spans="21:21" ht="15.75">
      <c r="U564" s="520" t="s">
        <v>1440</v>
      </c>
    </row>
    <row r="565" spans="21:21" ht="15.75">
      <c r="U565" s="520" t="s">
        <v>1441</v>
      </c>
    </row>
    <row r="566" spans="21:21" ht="15.75">
      <c r="U566" s="520" t="s">
        <v>1442</v>
      </c>
    </row>
    <row r="567" spans="21:21" ht="15.75">
      <c r="U567" s="520" t="s">
        <v>1443</v>
      </c>
    </row>
    <row r="568" spans="21:21" ht="15.75">
      <c r="U568" s="520" t="s">
        <v>1444</v>
      </c>
    </row>
    <row r="569" spans="21:21" ht="15.75">
      <c r="U569" s="520" t="s">
        <v>1445</v>
      </c>
    </row>
    <row r="570" spans="21:21" ht="15.75">
      <c r="U570" s="520" t="s">
        <v>1446</v>
      </c>
    </row>
    <row r="571" spans="21:21" ht="15.75">
      <c r="U571" s="520" t="s">
        <v>1447</v>
      </c>
    </row>
    <row r="572" spans="21:21" ht="15.75">
      <c r="U572" s="520" t="s">
        <v>1448</v>
      </c>
    </row>
    <row r="573" spans="21:21" ht="15.75">
      <c r="U573" s="520" t="s">
        <v>1449</v>
      </c>
    </row>
    <row r="574" spans="21:21" ht="15.75">
      <c r="U574" s="520" t="s">
        <v>1450</v>
      </c>
    </row>
    <row r="575" spans="21:21" ht="15.75">
      <c r="U575" s="520" t="s">
        <v>1451</v>
      </c>
    </row>
    <row r="576" spans="21:21" ht="15.75">
      <c r="U576" s="520" t="s">
        <v>1452</v>
      </c>
    </row>
    <row r="577" spans="21:21" ht="15.75">
      <c r="U577" s="520" t="s">
        <v>1453</v>
      </c>
    </row>
    <row r="578" spans="21:21" ht="15.75">
      <c r="U578" s="520" t="s">
        <v>1454</v>
      </c>
    </row>
    <row r="579" spans="21:21" ht="15.75">
      <c r="U579" s="520" t="s">
        <v>1455</v>
      </c>
    </row>
    <row r="580" spans="21:21" ht="15.75">
      <c r="U580" s="520" t="s">
        <v>1456</v>
      </c>
    </row>
    <row r="581" spans="21:21" ht="15.75">
      <c r="U581" s="520" t="s">
        <v>1457</v>
      </c>
    </row>
    <row r="582" spans="21:21" ht="15.75">
      <c r="U582" s="520" t="s">
        <v>1458</v>
      </c>
    </row>
    <row r="583" spans="21:21" ht="15.75">
      <c r="U583" s="520" t="s">
        <v>1459</v>
      </c>
    </row>
    <row r="584" spans="21:21" ht="15.75">
      <c r="U584" s="520" t="s">
        <v>1460</v>
      </c>
    </row>
    <row r="585" spans="21:21" ht="15.75">
      <c r="U585" s="520" t="s">
        <v>1461</v>
      </c>
    </row>
    <row r="586" spans="21:21" ht="15.75">
      <c r="U586" s="520" t="s">
        <v>1462</v>
      </c>
    </row>
    <row r="587" spans="21:21" ht="15.75">
      <c r="U587" s="520" t="s">
        <v>1463</v>
      </c>
    </row>
    <row r="588" spans="21:21" ht="15.75">
      <c r="U588" s="520" t="s">
        <v>1464</v>
      </c>
    </row>
    <row r="589" spans="21:21" ht="15.75">
      <c r="U589" s="520" t="s">
        <v>1465</v>
      </c>
    </row>
    <row r="590" spans="21:21" ht="15.75">
      <c r="U590" s="520" t="s">
        <v>1466</v>
      </c>
    </row>
    <row r="591" spans="21:21" ht="15.75">
      <c r="U591" s="520" t="s">
        <v>1467</v>
      </c>
    </row>
    <row r="592" spans="21:21" ht="15.75">
      <c r="U592" s="520" t="s">
        <v>1468</v>
      </c>
    </row>
    <row r="593" spans="21:21" ht="15.75">
      <c r="U593" s="520" t="s">
        <v>1469</v>
      </c>
    </row>
    <row r="594" spans="21:21" ht="15.75">
      <c r="U594" s="520" t="s">
        <v>1470</v>
      </c>
    </row>
    <row r="595" spans="21:21" ht="15.75">
      <c r="U595" s="520" t="s">
        <v>1471</v>
      </c>
    </row>
    <row r="596" spans="21:21" ht="15.75">
      <c r="U596" s="520" t="s">
        <v>1472</v>
      </c>
    </row>
    <row r="597" spans="21:21" ht="15.75">
      <c r="U597" s="520" t="s">
        <v>1473</v>
      </c>
    </row>
    <row r="598" spans="21:21" ht="15.75">
      <c r="U598" s="520" t="s">
        <v>1474</v>
      </c>
    </row>
    <row r="599" spans="21:21" ht="15.75">
      <c r="U599" s="520" t="s">
        <v>1475</v>
      </c>
    </row>
    <row r="600" spans="21:21" ht="15.75">
      <c r="U600" s="520" t="s">
        <v>1476</v>
      </c>
    </row>
    <row r="601" spans="21:21" ht="15.75">
      <c r="U601" s="520" t="s">
        <v>1477</v>
      </c>
    </row>
    <row r="602" spans="21:21" ht="15.75">
      <c r="U602" s="520" t="s">
        <v>1478</v>
      </c>
    </row>
    <row r="603" spans="21:21" ht="15.75">
      <c r="U603" s="520" t="s">
        <v>1479</v>
      </c>
    </row>
    <row r="604" spans="21:21" ht="15.75">
      <c r="U604" s="520" t="s">
        <v>1480</v>
      </c>
    </row>
    <row r="605" spans="21:21" ht="15.75">
      <c r="U605" s="520" t="s">
        <v>1481</v>
      </c>
    </row>
    <row r="606" spans="21:21" ht="15.75">
      <c r="U606" s="520" t="s">
        <v>1482</v>
      </c>
    </row>
    <row r="607" spans="21:21" ht="15.75">
      <c r="U607" s="520" t="s">
        <v>1483</v>
      </c>
    </row>
    <row r="608" spans="21:21" ht="15.75">
      <c r="U608" s="520" t="s">
        <v>1484</v>
      </c>
    </row>
    <row r="609" spans="21:21" ht="15.75">
      <c r="U609" s="520" t="s">
        <v>1485</v>
      </c>
    </row>
    <row r="610" spans="21:21" ht="15.75">
      <c r="U610" s="520" t="s">
        <v>1486</v>
      </c>
    </row>
    <row r="611" spans="21:21" ht="15.75">
      <c r="U611" s="520" t="s">
        <v>1487</v>
      </c>
    </row>
    <row r="612" spans="21:21" ht="15.75">
      <c r="U612" s="520" t="s">
        <v>1488</v>
      </c>
    </row>
    <row r="613" spans="21:21" ht="15.75">
      <c r="U613" s="520" t="s">
        <v>1489</v>
      </c>
    </row>
    <row r="614" spans="21:21" ht="15.75">
      <c r="U614" s="520" t="s">
        <v>1490</v>
      </c>
    </row>
    <row r="615" spans="21:21" ht="15.75">
      <c r="U615" s="520" t="s">
        <v>1491</v>
      </c>
    </row>
    <row r="616" spans="21:21" ht="15.75">
      <c r="U616" s="520" t="s">
        <v>1492</v>
      </c>
    </row>
    <row r="617" spans="21:21" ht="15.75">
      <c r="U617" s="520" t="s">
        <v>1493</v>
      </c>
    </row>
    <row r="618" spans="21:21" ht="15.75">
      <c r="U618" s="520" t="s">
        <v>1494</v>
      </c>
    </row>
    <row r="619" spans="21:21" ht="15.75">
      <c r="U619" s="520" t="s">
        <v>1495</v>
      </c>
    </row>
    <row r="620" spans="21:21" ht="15.75">
      <c r="U620" s="520" t="s">
        <v>1496</v>
      </c>
    </row>
    <row r="621" spans="21:21" ht="15.75">
      <c r="U621" s="520" t="s">
        <v>1497</v>
      </c>
    </row>
    <row r="622" spans="21:21" ht="15.75">
      <c r="U622" s="520" t="s">
        <v>1498</v>
      </c>
    </row>
    <row r="623" spans="21:21" ht="15.75">
      <c r="U623" s="520" t="s">
        <v>1499</v>
      </c>
    </row>
    <row r="624" spans="21:21" ht="15.75">
      <c r="U624" s="520" t="s">
        <v>1500</v>
      </c>
    </row>
    <row r="625" spans="21:21" ht="15.75">
      <c r="U625" s="520" t="s">
        <v>1501</v>
      </c>
    </row>
    <row r="626" spans="21:21" ht="15.75">
      <c r="U626" s="520" t="s">
        <v>1502</v>
      </c>
    </row>
    <row r="627" spans="21:21" ht="15.75">
      <c r="U627" s="520" t="s">
        <v>1503</v>
      </c>
    </row>
    <row r="628" spans="21:21" ht="15.75">
      <c r="U628" s="520" t="s">
        <v>1504</v>
      </c>
    </row>
    <row r="629" spans="21:21" ht="15.75">
      <c r="U629" s="520" t="s">
        <v>1505</v>
      </c>
    </row>
    <row r="630" spans="21:21" ht="15.75">
      <c r="U630" s="520" t="s">
        <v>1506</v>
      </c>
    </row>
    <row r="631" spans="21:21" ht="15.75">
      <c r="U631" s="520" t="s">
        <v>1507</v>
      </c>
    </row>
    <row r="632" spans="21:21" ht="15.75">
      <c r="U632" s="520" t="s">
        <v>1508</v>
      </c>
    </row>
    <row r="633" spans="21:21" ht="15.75">
      <c r="U633" s="520" t="s">
        <v>1509</v>
      </c>
    </row>
    <row r="634" spans="21:21" ht="15.75">
      <c r="U634" s="520" t="s">
        <v>1510</v>
      </c>
    </row>
    <row r="635" spans="21:21" ht="15.75">
      <c r="U635" s="520" t="s">
        <v>1511</v>
      </c>
    </row>
    <row r="636" spans="21:21" ht="15.75">
      <c r="U636" s="520" t="s">
        <v>1512</v>
      </c>
    </row>
    <row r="637" spans="21:21" ht="15.75">
      <c r="U637" s="520" t="s">
        <v>1513</v>
      </c>
    </row>
    <row r="638" spans="21:21" ht="15.75">
      <c r="U638" s="520" t="s">
        <v>1514</v>
      </c>
    </row>
    <row r="639" spans="21:21" ht="15.75">
      <c r="U639" s="520" t="s">
        <v>1515</v>
      </c>
    </row>
    <row r="640" spans="21:21" ht="15.75">
      <c r="U640" s="520" t="s">
        <v>1516</v>
      </c>
    </row>
    <row r="641" spans="21:21" ht="15.75">
      <c r="U641" s="520" t="s">
        <v>1517</v>
      </c>
    </row>
    <row r="642" spans="21:21" ht="15.75">
      <c r="U642" s="520" t="s">
        <v>1518</v>
      </c>
    </row>
    <row r="643" spans="21:21" ht="15.75">
      <c r="U643" s="520" t="s">
        <v>1519</v>
      </c>
    </row>
    <row r="644" spans="21:21" ht="15.75">
      <c r="U644" s="520" t="s">
        <v>1520</v>
      </c>
    </row>
    <row r="645" spans="21:21" ht="15.75">
      <c r="U645" s="520" t="s">
        <v>1521</v>
      </c>
    </row>
    <row r="646" spans="21:21" ht="15.75">
      <c r="U646" s="520" t="s">
        <v>1522</v>
      </c>
    </row>
    <row r="647" spans="21:21" ht="15.75">
      <c r="U647" s="520" t="s">
        <v>1523</v>
      </c>
    </row>
    <row r="648" spans="21:21" ht="15.75">
      <c r="U648" s="520" t="s">
        <v>1524</v>
      </c>
    </row>
    <row r="649" spans="21:21" ht="15.75">
      <c r="U649" s="520" t="s">
        <v>1525</v>
      </c>
    </row>
    <row r="650" spans="21:21" ht="15.75">
      <c r="U650" s="520" t="s">
        <v>1526</v>
      </c>
    </row>
    <row r="651" spans="21:21" ht="15.75">
      <c r="U651" s="520" t="s">
        <v>1527</v>
      </c>
    </row>
    <row r="652" spans="21:21" ht="15.75">
      <c r="U652" s="520" t="s">
        <v>1528</v>
      </c>
    </row>
    <row r="653" spans="21:21" ht="15.75">
      <c r="U653" s="520" t="s">
        <v>1529</v>
      </c>
    </row>
    <row r="654" spans="21:21" ht="15.75">
      <c r="U654" s="520" t="s">
        <v>1530</v>
      </c>
    </row>
    <row r="655" spans="21:21" ht="15.75">
      <c r="U655" s="520" t="s">
        <v>1531</v>
      </c>
    </row>
    <row r="656" spans="21:21" ht="15.75">
      <c r="U656" s="520" t="s">
        <v>1532</v>
      </c>
    </row>
    <row r="657" spans="21:21" ht="15.75">
      <c r="U657" s="520" t="s">
        <v>1533</v>
      </c>
    </row>
    <row r="658" spans="21:21" ht="15.75">
      <c r="U658" s="520" t="s">
        <v>1534</v>
      </c>
    </row>
    <row r="659" spans="21:21" ht="15.75">
      <c r="U659" s="520" t="s">
        <v>1535</v>
      </c>
    </row>
    <row r="660" spans="21:21" ht="15.75">
      <c r="U660" s="520" t="s">
        <v>1536</v>
      </c>
    </row>
    <row r="661" spans="21:21" ht="15.75">
      <c r="U661" s="520" t="s">
        <v>1537</v>
      </c>
    </row>
    <row r="662" spans="21:21" ht="15.75">
      <c r="U662" s="520" t="s">
        <v>1538</v>
      </c>
    </row>
    <row r="663" spans="21:21" ht="15.75">
      <c r="U663" s="520" t="s">
        <v>1539</v>
      </c>
    </row>
    <row r="664" spans="21:21" ht="15.75">
      <c r="U664" s="520" t="s">
        <v>1540</v>
      </c>
    </row>
    <row r="665" spans="21:21" ht="15.75">
      <c r="U665" s="520" t="s">
        <v>1541</v>
      </c>
    </row>
    <row r="666" spans="21:21" ht="15.75">
      <c r="U666" s="520" t="s">
        <v>1542</v>
      </c>
    </row>
    <row r="667" spans="21:21" ht="15.75">
      <c r="U667" s="520" t="s">
        <v>1543</v>
      </c>
    </row>
    <row r="668" spans="21:21" ht="15.75">
      <c r="U668" s="520" t="s">
        <v>1544</v>
      </c>
    </row>
    <row r="669" spans="21:21" ht="15.75">
      <c r="U669" s="520" t="s">
        <v>1545</v>
      </c>
    </row>
    <row r="670" spans="21:21" ht="15.75">
      <c r="U670" s="520" t="s">
        <v>1546</v>
      </c>
    </row>
    <row r="671" spans="21:21" ht="15.75">
      <c r="U671" s="520" t="s">
        <v>1547</v>
      </c>
    </row>
    <row r="672" spans="21:21" ht="15.75">
      <c r="U672" s="520" t="s">
        <v>1548</v>
      </c>
    </row>
    <row r="673" spans="21:21" ht="15.75">
      <c r="U673" s="520" t="s">
        <v>1549</v>
      </c>
    </row>
    <row r="674" spans="21:21" ht="15.75">
      <c r="U674" s="520" t="s">
        <v>1550</v>
      </c>
    </row>
    <row r="675" spans="21:21" ht="15.75">
      <c r="U675" s="520" t="s">
        <v>1551</v>
      </c>
    </row>
    <row r="676" spans="21:21" ht="15.75">
      <c r="U676" s="520" t="s">
        <v>1552</v>
      </c>
    </row>
    <row r="677" spans="21:21" ht="15.75">
      <c r="U677" s="520" t="s">
        <v>1553</v>
      </c>
    </row>
    <row r="678" spans="21:21" ht="15.75">
      <c r="U678" s="520" t="s">
        <v>1554</v>
      </c>
    </row>
    <row r="679" spans="21:21" ht="15.75">
      <c r="U679" s="520" t="s">
        <v>1555</v>
      </c>
    </row>
    <row r="680" spans="21:21" ht="15.75">
      <c r="U680" s="520" t="s">
        <v>1556</v>
      </c>
    </row>
    <row r="681" spans="21:21" ht="15.75">
      <c r="U681" s="520" t="s">
        <v>1557</v>
      </c>
    </row>
    <row r="682" spans="21:21" ht="15.75">
      <c r="U682" s="520" t="s">
        <v>1558</v>
      </c>
    </row>
    <row r="683" spans="21:21" ht="15.75">
      <c r="U683" s="520" t="s">
        <v>1559</v>
      </c>
    </row>
    <row r="684" spans="21:21" ht="15.75">
      <c r="U684" s="520" t="s">
        <v>1560</v>
      </c>
    </row>
    <row r="685" spans="21:21" ht="15.75">
      <c r="U685" s="520" t="s">
        <v>1561</v>
      </c>
    </row>
    <row r="686" spans="21:21" ht="15.75">
      <c r="U686" s="520" t="s">
        <v>1562</v>
      </c>
    </row>
    <row r="687" spans="21:21" ht="15.75">
      <c r="U687" s="520" t="s">
        <v>1563</v>
      </c>
    </row>
    <row r="688" spans="21:21" ht="15.75">
      <c r="U688" s="520" t="s">
        <v>1564</v>
      </c>
    </row>
    <row r="689" spans="21:21" ht="15.75">
      <c r="U689" s="520" t="s">
        <v>1565</v>
      </c>
    </row>
    <row r="690" spans="21:21" ht="15.75">
      <c r="U690" s="520" t="s">
        <v>1566</v>
      </c>
    </row>
    <row r="691" spans="21:21" ht="15.75">
      <c r="U691" s="520" t="s">
        <v>1567</v>
      </c>
    </row>
    <row r="692" spans="21:21" ht="15.75">
      <c r="U692" s="520" t="s">
        <v>1568</v>
      </c>
    </row>
    <row r="693" spans="21:21" ht="15.75">
      <c r="U693" s="520" t="s">
        <v>1569</v>
      </c>
    </row>
    <row r="694" spans="21:21" ht="15.75">
      <c r="U694" s="520" t="s">
        <v>1570</v>
      </c>
    </row>
    <row r="695" spans="21:21" ht="15.75">
      <c r="U695" s="520" t="s">
        <v>1571</v>
      </c>
    </row>
    <row r="696" spans="21:21" ht="15.75">
      <c r="U696" s="520" t="s">
        <v>1572</v>
      </c>
    </row>
    <row r="697" spans="21:21" ht="15.75">
      <c r="U697" s="520" t="s">
        <v>1573</v>
      </c>
    </row>
    <row r="698" spans="21:21" ht="15.75">
      <c r="U698" s="520" t="s">
        <v>1574</v>
      </c>
    </row>
    <row r="699" spans="21:21" ht="15.75">
      <c r="U699" s="520" t="s">
        <v>1575</v>
      </c>
    </row>
    <row r="700" spans="21:21" ht="15.75">
      <c r="U700" s="520" t="s">
        <v>1576</v>
      </c>
    </row>
    <row r="701" spans="21:21" ht="15.75">
      <c r="U701" s="520" t="s">
        <v>1577</v>
      </c>
    </row>
    <row r="702" spans="21:21" ht="15.75">
      <c r="U702" s="520" t="s">
        <v>1578</v>
      </c>
    </row>
    <row r="703" spans="21:21" ht="15.75">
      <c r="U703" s="520" t="s">
        <v>1579</v>
      </c>
    </row>
    <row r="704" spans="21:21" ht="15.75">
      <c r="U704" s="520" t="s">
        <v>1580</v>
      </c>
    </row>
    <row r="705" spans="21:21" ht="15.75">
      <c r="U705" s="520" t="s">
        <v>1581</v>
      </c>
    </row>
    <row r="706" spans="21:21" ht="15.75">
      <c r="U706" s="520" t="s">
        <v>1582</v>
      </c>
    </row>
    <row r="707" spans="21:21" ht="15.75">
      <c r="U707" s="520" t="s">
        <v>1583</v>
      </c>
    </row>
    <row r="708" spans="21:21" ht="15.75">
      <c r="U708" s="520" t="s">
        <v>1584</v>
      </c>
    </row>
    <row r="709" spans="21:21" ht="15.75">
      <c r="U709" s="520" t="s">
        <v>1585</v>
      </c>
    </row>
    <row r="710" spans="21:21" ht="15.75">
      <c r="U710" s="520" t="s">
        <v>1586</v>
      </c>
    </row>
    <row r="711" spans="21:21" ht="15.75">
      <c r="U711" s="520" t="s">
        <v>1587</v>
      </c>
    </row>
    <row r="712" spans="21:21" ht="15.75">
      <c r="U712" s="520" t="s">
        <v>1588</v>
      </c>
    </row>
    <row r="713" spans="21:21" ht="15.75">
      <c r="U713" s="520" t="s">
        <v>1589</v>
      </c>
    </row>
    <row r="714" spans="21:21" ht="15.75">
      <c r="U714" s="520" t="s">
        <v>1590</v>
      </c>
    </row>
    <row r="715" spans="21:21" ht="15.75">
      <c r="U715" s="520" t="s">
        <v>1591</v>
      </c>
    </row>
    <row r="716" spans="21:21" ht="15.75">
      <c r="U716" s="520" t="s">
        <v>1592</v>
      </c>
    </row>
    <row r="717" spans="21:21" ht="15.75">
      <c r="U717" s="520" t="s">
        <v>1593</v>
      </c>
    </row>
    <row r="718" spans="21:21" ht="15.75">
      <c r="U718" s="520" t="s">
        <v>1594</v>
      </c>
    </row>
    <row r="719" spans="21:21" ht="15.75">
      <c r="U719" s="520" t="s">
        <v>1595</v>
      </c>
    </row>
    <row r="720" spans="21:21" ht="15.75">
      <c r="U720" s="520" t="s">
        <v>1596</v>
      </c>
    </row>
    <row r="721" spans="21:21" ht="15.75">
      <c r="U721" s="520" t="s">
        <v>1597</v>
      </c>
    </row>
    <row r="722" spans="21:21" ht="15.75">
      <c r="U722" s="520" t="s">
        <v>1598</v>
      </c>
    </row>
    <row r="723" spans="21:21" ht="15.75">
      <c r="U723" s="520" t="s">
        <v>1599</v>
      </c>
    </row>
    <row r="724" spans="21:21" ht="15.75">
      <c r="U724" s="520" t="s">
        <v>1600</v>
      </c>
    </row>
    <row r="725" spans="21:21" ht="15.75">
      <c r="U725" s="520" t="s">
        <v>1601</v>
      </c>
    </row>
    <row r="726" spans="21:21" ht="15.75">
      <c r="U726" s="520" t="s">
        <v>1602</v>
      </c>
    </row>
    <row r="727" spans="21:21" ht="15.75">
      <c r="U727" s="520" t="s">
        <v>1603</v>
      </c>
    </row>
    <row r="728" spans="21:21" ht="15.75">
      <c r="U728" s="520" t="s">
        <v>1604</v>
      </c>
    </row>
    <row r="729" spans="21:21" ht="15.75">
      <c r="U729" s="520" t="s">
        <v>1605</v>
      </c>
    </row>
    <row r="730" spans="21:21" ht="15.75">
      <c r="U730" s="520" t="s">
        <v>1606</v>
      </c>
    </row>
    <row r="731" spans="21:21" ht="15.75">
      <c r="U731" s="520" t="s">
        <v>1607</v>
      </c>
    </row>
    <row r="732" spans="21:21" ht="15.75">
      <c r="U732" s="520" t="s">
        <v>1608</v>
      </c>
    </row>
    <row r="733" spans="21:21" ht="15.75">
      <c r="U733" s="520" t="s">
        <v>1609</v>
      </c>
    </row>
    <row r="734" spans="21:21" ht="15.75">
      <c r="U734" s="520" t="s">
        <v>1610</v>
      </c>
    </row>
    <row r="735" spans="21:21" ht="15.75">
      <c r="U735" s="520" t="s">
        <v>1611</v>
      </c>
    </row>
    <row r="736" spans="21:21" ht="15.75">
      <c r="U736" s="520" t="s">
        <v>1612</v>
      </c>
    </row>
    <row r="737" spans="21:21" ht="15.75">
      <c r="U737" s="520" t="s">
        <v>1613</v>
      </c>
    </row>
    <row r="738" spans="21:21" ht="15.75">
      <c r="U738" s="520" t="s">
        <v>1614</v>
      </c>
    </row>
    <row r="739" spans="21:21" ht="15.75">
      <c r="U739" s="520" t="s">
        <v>1615</v>
      </c>
    </row>
    <row r="740" spans="21:21" ht="15.75">
      <c r="U740" s="520" t="s">
        <v>1616</v>
      </c>
    </row>
    <row r="741" spans="21:21" ht="15.75">
      <c r="U741" s="520" t="s">
        <v>1617</v>
      </c>
    </row>
    <row r="742" spans="21:21" ht="15.75">
      <c r="U742" s="520" t="s">
        <v>1618</v>
      </c>
    </row>
    <row r="743" spans="21:21" ht="15.75">
      <c r="U743" s="520" t="s">
        <v>1619</v>
      </c>
    </row>
    <row r="744" spans="21:21" ht="15.75">
      <c r="U744" s="520" t="s">
        <v>1620</v>
      </c>
    </row>
    <row r="745" spans="21:21" ht="15.75">
      <c r="U745" s="520" t="s">
        <v>1621</v>
      </c>
    </row>
    <row r="746" spans="21:21" ht="15.75">
      <c r="U746" s="520" t="s">
        <v>1622</v>
      </c>
    </row>
    <row r="747" spans="21:21" ht="15.75">
      <c r="U747" s="520" t="s">
        <v>1623</v>
      </c>
    </row>
    <row r="748" spans="21:21" ht="15.75">
      <c r="U748" s="520" t="s">
        <v>1624</v>
      </c>
    </row>
    <row r="749" spans="21:21" ht="15.75">
      <c r="U749" s="520" t="s">
        <v>1625</v>
      </c>
    </row>
    <row r="750" spans="21:21" ht="15.75">
      <c r="U750" s="520" t="s">
        <v>1626</v>
      </c>
    </row>
    <row r="751" spans="21:21" ht="15.75">
      <c r="U751" s="520" t="s">
        <v>1627</v>
      </c>
    </row>
    <row r="752" spans="21:21" ht="15.75">
      <c r="U752" s="520" t="s">
        <v>1628</v>
      </c>
    </row>
    <row r="753" spans="21:21" ht="15.75">
      <c r="U753" s="520" t="s">
        <v>1629</v>
      </c>
    </row>
    <row r="754" spans="21:21" ht="15.75">
      <c r="U754" s="520" t="s">
        <v>1630</v>
      </c>
    </row>
    <row r="755" spans="21:21" ht="15.75">
      <c r="U755" s="520" t="s">
        <v>1631</v>
      </c>
    </row>
    <row r="756" spans="21:21" ht="15.75">
      <c r="U756" s="520" t="s">
        <v>1632</v>
      </c>
    </row>
    <row r="757" spans="21:21" ht="15.75">
      <c r="U757" s="520" t="s">
        <v>1633</v>
      </c>
    </row>
    <row r="758" spans="21:21" ht="15.75">
      <c r="U758" s="520" t="s">
        <v>1634</v>
      </c>
    </row>
    <row r="759" spans="21:21" ht="15.75">
      <c r="U759" s="520" t="s">
        <v>1635</v>
      </c>
    </row>
    <row r="760" spans="21:21" ht="15.75">
      <c r="U760" s="520" t="s">
        <v>1636</v>
      </c>
    </row>
    <row r="761" spans="21:21" ht="15.75">
      <c r="U761" s="520" t="s">
        <v>1637</v>
      </c>
    </row>
    <row r="762" spans="21:21" ht="15.75">
      <c r="U762" s="520" t="s">
        <v>1638</v>
      </c>
    </row>
    <row r="763" spans="21:21" ht="15.75">
      <c r="U763" s="520" t="s">
        <v>1639</v>
      </c>
    </row>
    <row r="764" spans="21:21" ht="15.75">
      <c r="U764" s="520" t="s">
        <v>1640</v>
      </c>
    </row>
    <row r="765" spans="21:21" ht="15.75">
      <c r="U765" s="520" t="s">
        <v>1641</v>
      </c>
    </row>
    <row r="766" spans="21:21" ht="15.75">
      <c r="U766" s="520" t="s">
        <v>1642</v>
      </c>
    </row>
    <row r="767" spans="21:21" ht="15.75">
      <c r="U767" s="520" t="s">
        <v>1643</v>
      </c>
    </row>
    <row r="768" spans="21:21" ht="15.75">
      <c r="U768" s="520" t="s">
        <v>1644</v>
      </c>
    </row>
    <row r="769" spans="21:21" ht="15.75">
      <c r="U769" s="520" t="s">
        <v>1645</v>
      </c>
    </row>
    <row r="770" spans="21:21" ht="15.75">
      <c r="U770" s="520" t="s">
        <v>1646</v>
      </c>
    </row>
    <row r="771" spans="21:21" ht="15.75">
      <c r="U771" s="520" t="s">
        <v>1647</v>
      </c>
    </row>
    <row r="772" spans="21:21" ht="15.75">
      <c r="U772" s="520" t="s">
        <v>1648</v>
      </c>
    </row>
    <row r="773" spans="21:21" ht="15.75">
      <c r="U773" s="520" t="s">
        <v>1649</v>
      </c>
    </row>
    <row r="774" spans="21:21" ht="15.75">
      <c r="U774" s="520" t="s">
        <v>1650</v>
      </c>
    </row>
    <row r="775" spans="21:21" ht="15.75">
      <c r="U775" s="520" t="s">
        <v>1651</v>
      </c>
    </row>
    <row r="776" spans="21:21" ht="15.75">
      <c r="U776" s="520" t="s">
        <v>1652</v>
      </c>
    </row>
    <row r="777" spans="21:21" ht="15.75">
      <c r="U777" s="520" t="s">
        <v>1653</v>
      </c>
    </row>
    <row r="778" spans="21:21" ht="15.75">
      <c r="U778" s="520" t="s">
        <v>1654</v>
      </c>
    </row>
    <row r="779" spans="21:21" ht="15.75">
      <c r="U779" s="520" t="s">
        <v>1655</v>
      </c>
    </row>
    <row r="780" spans="21:21" ht="15.75">
      <c r="U780" s="520" t="s">
        <v>1656</v>
      </c>
    </row>
    <row r="781" spans="21:21" ht="15.75">
      <c r="U781" s="520" t="s">
        <v>1657</v>
      </c>
    </row>
    <row r="782" spans="21:21" ht="15.75">
      <c r="U782" s="520" t="s">
        <v>1658</v>
      </c>
    </row>
    <row r="783" spans="21:21" ht="15.75">
      <c r="U783" s="520" t="s">
        <v>1659</v>
      </c>
    </row>
    <row r="784" spans="21:21" ht="15.75">
      <c r="U784" s="520" t="s">
        <v>1660</v>
      </c>
    </row>
    <row r="785" spans="21:21" ht="15.75">
      <c r="U785" s="520" t="s">
        <v>1661</v>
      </c>
    </row>
    <row r="786" spans="21:21" ht="15.75">
      <c r="U786" s="520" t="s">
        <v>1662</v>
      </c>
    </row>
    <row r="787" spans="21:21" ht="15.75">
      <c r="U787" s="520" t="s">
        <v>1663</v>
      </c>
    </row>
    <row r="788" spans="21:21" ht="15.75">
      <c r="U788" s="520" t="s">
        <v>1664</v>
      </c>
    </row>
    <row r="789" spans="21:21" ht="15.75">
      <c r="U789" s="520" t="s">
        <v>1665</v>
      </c>
    </row>
    <row r="790" spans="21:21" ht="15.75">
      <c r="U790" s="520" t="s">
        <v>1666</v>
      </c>
    </row>
    <row r="791" spans="21:21" ht="15.75">
      <c r="U791" s="520" t="s">
        <v>1667</v>
      </c>
    </row>
    <row r="792" spans="21:21" ht="15.75">
      <c r="U792" s="520" t="s">
        <v>1668</v>
      </c>
    </row>
    <row r="793" spans="21:21" ht="15.75">
      <c r="U793" s="520" t="s">
        <v>1669</v>
      </c>
    </row>
    <row r="794" spans="21:21" ht="15.75">
      <c r="U794" s="520" t="s">
        <v>1670</v>
      </c>
    </row>
    <row r="795" spans="21:21" ht="15.75">
      <c r="U795" s="520" t="s">
        <v>1671</v>
      </c>
    </row>
    <row r="796" spans="21:21" ht="15.75">
      <c r="U796" s="520" t="s">
        <v>1672</v>
      </c>
    </row>
    <row r="797" spans="21:21" ht="15.75">
      <c r="U797" s="520" t="s">
        <v>1673</v>
      </c>
    </row>
    <row r="798" spans="21:21" ht="15.75">
      <c r="U798" s="520" t="s">
        <v>1674</v>
      </c>
    </row>
    <row r="799" spans="21:21" ht="15.75">
      <c r="U799" s="520" t="s">
        <v>1675</v>
      </c>
    </row>
    <row r="800" spans="21:21" ht="15.75">
      <c r="U800" s="520" t="s">
        <v>1676</v>
      </c>
    </row>
    <row r="801" spans="21:21" ht="15.75">
      <c r="U801" s="520" t="s">
        <v>1677</v>
      </c>
    </row>
    <row r="802" spans="21:21" ht="15.75">
      <c r="U802" s="520" t="s">
        <v>1678</v>
      </c>
    </row>
    <row r="803" spans="21:21" ht="15.75">
      <c r="U803" s="520" t="s">
        <v>1679</v>
      </c>
    </row>
    <row r="804" spans="21:21" ht="15.75">
      <c r="U804" s="520" t="s">
        <v>1680</v>
      </c>
    </row>
    <row r="805" spans="21:21" ht="15.75">
      <c r="U805" s="520" t="s">
        <v>1681</v>
      </c>
    </row>
    <row r="806" spans="21:21" ht="15.75">
      <c r="U806" s="520" t="s">
        <v>1682</v>
      </c>
    </row>
    <row r="807" spans="21:21" ht="15.75">
      <c r="U807" s="520" t="s">
        <v>1683</v>
      </c>
    </row>
    <row r="808" spans="21:21" ht="15.75">
      <c r="U808" s="520" t="s">
        <v>1684</v>
      </c>
    </row>
    <row r="809" spans="21:21" ht="15.75">
      <c r="U809" s="520" t="s">
        <v>1685</v>
      </c>
    </row>
    <row r="810" spans="21:21" ht="15.75">
      <c r="U810" s="520" t="s">
        <v>1686</v>
      </c>
    </row>
    <row r="811" spans="21:21" ht="15.75">
      <c r="U811" s="520" t="s">
        <v>1687</v>
      </c>
    </row>
    <row r="812" spans="21:21" ht="15.75">
      <c r="U812" s="520" t="s">
        <v>1688</v>
      </c>
    </row>
    <row r="813" spans="21:21" ht="15.75">
      <c r="U813" s="520" t="s">
        <v>1689</v>
      </c>
    </row>
    <row r="814" spans="21:21" ht="15.75">
      <c r="U814" s="520" t="s">
        <v>1690</v>
      </c>
    </row>
    <row r="815" spans="21:21" ht="15.75">
      <c r="U815" s="520" t="s">
        <v>1691</v>
      </c>
    </row>
    <row r="816" spans="21:21" ht="15.75">
      <c r="U816" s="520" t="s">
        <v>1692</v>
      </c>
    </row>
    <row r="817" spans="21:21" ht="15.75">
      <c r="U817" s="520" t="s">
        <v>1693</v>
      </c>
    </row>
    <row r="818" spans="21:21" ht="15.75">
      <c r="U818" s="520" t="s">
        <v>1694</v>
      </c>
    </row>
    <row r="819" spans="21:21" ht="15.75">
      <c r="U819" s="520" t="s">
        <v>1695</v>
      </c>
    </row>
    <row r="820" spans="21:21" ht="15.75">
      <c r="U820" s="520" t="s">
        <v>1696</v>
      </c>
    </row>
    <row r="821" spans="21:21" ht="15.75">
      <c r="U821" s="520" t="s">
        <v>1697</v>
      </c>
    </row>
    <row r="822" spans="21:21" ht="15.75">
      <c r="U822" s="520" t="s">
        <v>1698</v>
      </c>
    </row>
    <row r="823" spans="21:21" ht="15.75">
      <c r="U823" s="520" t="s">
        <v>1699</v>
      </c>
    </row>
    <row r="824" spans="21:21" ht="15.75">
      <c r="U824" s="520" t="s">
        <v>1700</v>
      </c>
    </row>
    <row r="825" spans="21:21" ht="15.75">
      <c r="U825" s="520" t="s">
        <v>1701</v>
      </c>
    </row>
    <row r="826" spans="21:21" ht="15.75">
      <c r="U826" s="520" t="s">
        <v>1702</v>
      </c>
    </row>
    <row r="827" spans="21:21" ht="15.75">
      <c r="U827" s="520" t="s">
        <v>1703</v>
      </c>
    </row>
    <row r="828" spans="21:21" ht="15.75">
      <c r="U828" s="520" t="s">
        <v>1704</v>
      </c>
    </row>
    <row r="829" spans="21:21" ht="15.75">
      <c r="U829" s="520" t="s">
        <v>1705</v>
      </c>
    </row>
    <row r="830" spans="21:21" ht="15.75">
      <c r="U830" s="520" t="s">
        <v>1706</v>
      </c>
    </row>
    <row r="831" spans="21:21" ht="15.75">
      <c r="U831" s="520" t="s">
        <v>1707</v>
      </c>
    </row>
    <row r="832" spans="21:21" ht="15.75">
      <c r="U832" s="520" t="s">
        <v>1708</v>
      </c>
    </row>
    <row r="833" spans="21:21" ht="15.75">
      <c r="U833" s="520" t="s">
        <v>1709</v>
      </c>
    </row>
    <row r="834" spans="21:21" ht="15.75">
      <c r="U834" s="520" t="s">
        <v>1710</v>
      </c>
    </row>
    <row r="835" spans="21:21" ht="15.75">
      <c r="U835" s="520" t="s">
        <v>1711</v>
      </c>
    </row>
    <row r="836" spans="21:21" ht="15.75">
      <c r="U836" s="520" t="s">
        <v>1712</v>
      </c>
    </row>
    <row r="837" spans="21:21" ht="15.75">
      <c r="U837" s="520" t="s">
        <v>1713</v>
      </c>
    </row>
    <row r="838" spans="21:21" ht="15.75">
      <c r="U838" s="520" t="s">
        <v>1714</v>
      </c>
    </row>
    <row r="839" spans="21:21" ht="15.75">
      <c r="U839" s="520" t="s">
        <v>1715</v>
      </c>
    </row>
    <row r="840" spans="21:21" ht="15.75">
      <c r="U840" s="520" t="s">
        <v>1716</v>
      </c>
    </row>
    <row r="841" spans="21:21" ht="15.75">
      <c r="U841" s="520" t="s">
        <v>1717</v>
      </c>
    </row>
    <row r="842" spans="21:21" ht="15.75">
      <c r="U842" s="520" t="s">
        <v>1718</v>
      </c>
    </row>
    <row r="843" spans="21:21" ht="15.75">
      <c r="U843" s="520" t="s">
        <v>1719</v>
      </c>
    </row>
    <row r="844" spans="21:21" ht="15.75">
      <c r="U844" s="520" t="s">
        <v>1720</v>
      </c>
    </row>
    <row r="845" spans="21:21" ht="15.75">
      <c r="U845" s="520" t="s">
        <v>1721</v>
      </c>
    </row>
    <row r="846" spans="21:21" ht="15.75">
      <c r="U846" s="520" t="s">
        <v>1722</v>
      </c>
    </row>
    <row r="847" spans="21:21" ht="15.75">
      <c r="U847" s="520" t="s">
        <v>1723</v>
      </c>
    </row>
    <row r="848" spans="21:21" ht="15.75">
      <c r="U848" s="520" t="s">
        <v>1724</v>
      </c>
    </row>
    <row r="849" spans="21:21" ht="15.75">
      <c r="U849" s="520" t="s">
        <v>1725</v>
      </c>
    </row>
    <row r="850" spans="21:21" ht="15.75">
      <c r="U850" s="520" t="s">
        <v>1726</v>
      </c>
    </row>
    <row r="851" spans="21:21" ht="15.75">
      <c r="U851" s="520" t="s">
        <v>1727</v>
      </c>
    </row>
    <row r="852" spans="21:21" ht="15.75">
      <c r="U852" s="520" t="s">
        <v>1728</v>
      </c>
    </row>
    <row r="853" spans="21:21" ht="15.75">
      <c r="U853" s="520" t="s">
        <v>1729</v>
      </c>
    </row>
    <row r="854" spans="21:21" ht="15.75">
      <c r="U854" s="520" t="s">
        <v>1730</v>
      </c>
    </row>
    <row r="855" spans="21:21" ht="15.75">
      <c r="U855" s="520" t="s">
        <v>1731</v>
      </c>
    </row>
    <row r="856" spans="21:21" ht="15.75">
      <c r="U856" s="520" t="s">
        <v>1732</v>
      </c>
    </row>
    <row r="857" spans="21:21" ht="15.75">
      <c r="U857" s="520" t="s">
        <v>1733</v>
      </c>
    </row>
    <row r="858" spans="21:21" ht="15.75">
      <c r="U858" s="520" t="s">
        <v>1734</v>
      </c>
    </row>
    <row r="859" spans="21:21" ht="15.75">
      <c r="U859" s="520" t="s">
        <v>1735</v>
      </c>
    </row>
    <row r="860" spans="21:21" ht="15.75">
      <c r="U860" s="520" t="s">
        <v>1736</v>
      </c>
    </row>
    <row r="861" spans="21:21" ht="15.75">
      <c r="U861" s="520" t="s">
        <v>1737</v>
      </c>
    </row>
    <row r="862" spans="21:21" ht="15.75">
      <c r="U862" s="520" t="s">
        <v>1738</v>
      </c>
    </row>
    <row r="863" spans="21:21" ht="15.75">
      <c r="U863" s="520" t="s">
        <v>1739</v>
      </c>
    </row>
    <row r="864" spans="21:21" ht="15.75">
      <c r="U864" s="520" t="s">
        <v>1740</v>
      </c>
    </row>
    <row r="865" spans="21:21" ht="15.75">
      <c r="U865" s="520" t="s">
        <v>1741</v>
      </c>
    </row>
    <row r="866" spans="21:21" ht="15.75">
      <c r="U866" s="520" t="s">
        <v>1742</v>
      </c>
    </row>
    <row r="867" spans="21:21" ht="15.75">
      <c r="U867" s="520" t="s">
        <v>1743</v>
      </c>
    </row>
    <row r="868" spans="21:21" ht="15.75">
      <c r="U868" s="520" t="s">
        <v>1744</v>
      </c>
    </row>
    <row r="869" spans="21:21" ht="15.75">
      <c r="U869" s="520" t="s">
        <v>1745</v>
      </c>
    </row>
    <row r="870" spans="21:21" ht="15.75">
      <c r="U870" s="520" t="s">
        <v>1746</v>
      </c>
    </row>
    <row r="871" spans="21:21" ht="15.75">
      <c r="U871" s="520" t="s">
        <v>1747</v>
      </c>
    </row>
    <row r="872" spans="21:21" ht="15.75">
      <c r="U872" s="520" t="s">
        <v>1748</v>
      </c>
    </row>
    <row r="873" spans="21:21" ht="15.75">
      <c r="U873" s="520" t="s">
        <v>1749</v>
      </c>
    </row>
    <row r="874" spans="21:21" ht="15.75">
      <c r="U874" s="520" t="s">
        <v>1750</v>
      </c>
    </row>
    <row r="875" spans="21:21" ht="15.75">
      <c r="U875" s="520" t="s">
        <v>1751</v>
      </c>
    </row>
    <row r="876" spans="21:21" ht="15.75">
      <c r="U876" s="520" t="s">
        <v>1752</v>
      </c>
    </row>
    <row r="877" spans="21:21" ht="15.75">
      <c r="U877" s="520" t="s">
        <v>1753</v>
      </c>
    </row>
    <row r="878" spans="21:21" ht="15.75">
      <c r="U878" s="520" t="s">
        <v>1754</v>
      </c>
    </row>
    <row r="879" spans="21:21" ht="15.75">
      <c r="U879" s="520" t="s">
        <v>1755</v>
      </c>
    </row>
    <row r="880" spans="21:21" ht="15.75">
      <c r="U880" s="520" t="s">
        <v>1756</v>
      </c>
    </row>
    <row r="881" spans="21:21" ht="15.75">
      <c r="U881" s="520" t="s">
        <v>1757</v>
      </c>
    </row>
    <row r="882" spans="21:21" ht="15.75">
      <c r="U882" s="520" t="s">
        <v>1758</v>
      </c>
    </row>
    <row r="883" spans="21:21" ht="15.75">
      <c r="U883" s="520" t="s">
        <v>1759</v>
      </c>
    </row>
    <row r="884" spans="21:21" ht="15.75">
      <c r="U884" s="520" t="s">
        <v>1760</v>
      </c>
    </row>
    <row r="885" spans="21:21" ht="15.75">
      <c r="U885" s="520" t="s">
        <v>1761</v>
      </c>
    </row>
    <row r="886" spans="21:21" ht="15.75">
      <c r="U886" s="520" t="s">
        <v>1762</v>
      </c>
    </row>
    <row r="887" spans="21:21" ht="15.75">
      <c r="U887" s="520" t="s">
        <v>1763</v>
      </c>
    </row>
    <row r="888" spans="21:21" ht="15.75">
      <c r="U888" s="520" t="s">
        <v>1764</v>
      </c>
    </row>
    <row r="889" spans="21:21" ht="15.75">
      <c r="U889" s="520" t="s">
        <v>1765</v>
      </c>
    </row>
    <row r="890" spans="21:21" ht="15.75">
      <c r="U890" s="520" t="s">
        <v>1766</v>
      </c>
    </row>
    <row r="891" spans="21:21" ht="15.75">
      <c r="U891" s="520" t="s">
        <v>1767</v>
      </c>
    </row>
    <row r="892" spans="21:21" ht="15.75">
      <c r="U892" s="520" t="s">
        <v>1768</v>
      </c>
    </row>
    <row r="893" spans="21:21" ht="15.75">
      <c r="U893" s="520" t="s">
        <v>1769</v>
      </c>
    </row>
    <row r="894" spans="21:21" ht="15.75">
      <c r="U894" s="520" t="s">
        <v>1770</v>
      </c>
    </row>
    <row r="895" spans="21:21" ht="15.75">
      <c r="U895" s="520" t="s">
        <v>1771</v>
      </c>
    </row>
    <row r="896" spans="21:21" ht="15.75">
      <c r="U896" s="520" t="s">
        <v>1772</v>
      </c>
    </row>
    <row r="897" spans="21:21" ht="15.75">
      <c r="U897" s="520" t="s">
        <v>1773</v>
      </c>
    </row>
    <row r="898" spans="21:21" ht="15.75">
      <c r="U898" s="520" t="s">
        <v>1774</v>
      </c>
    </row>
    <row r="899" spans="21:21" ht="15.75">
      <c r="U899" s="520" t="s">
        <v>1775</v>
      </c>
    </row>
    <row r="900" spans="21:21" ht="15.75">
      <c r="U900" s="520" t="s">
        <v>1776</v>
      </c>
    </row>
    <row r="901" spans="21:21" ht="15.75">
      <c r="U901" s="520" t="s">
        <v>1777</v>
      </c>
    </row>
    <row r="902" spans="21:21" ht="15.75">
      <c r="U902" s="520" t="s">
        <v>1778</v>
      </c>
    </row>
    <row r="903" spans="21:21" ht="15.75">
      <c r="U903" s="520" t="s">
        <v>1779</v>
      </c>
    </row>
    <row r="904" spans="21:21" ht="15.75">
      <c r="U904" s="520" t="s">
        <v>1780</v>
      </c>
    </row>
    <row r="905" spans="21:21" ht="15.75">
      <c r="U905" s="520" t="s">
        <v>1781</v>
      </c>
    </row>
    <row r="906" spans="21:21" ht="15.75">
      <c r="U906" s="520" t="s">
        <v>1782</v>
      </c>
    </row>
    <row r="907" spans="21:21" ht="15.75">
      <c r="U907" s="520" t="s">
        <v>1783</v>
      </c>
    </row>
    <row r="908" spans="21:21" ht="15.75">
      <c r="U908" s="520" t="s">
        <v>1784</v>
      </c>
    </row>
    <row r="909" spans="21:21" ht="15.75">
      <c r="U909" s="520" t="s">
        <v>1785</v>
      </c>
    </row>
    <row r="910" spans="21:21" ht="15.75">
      <c r="U910" s="520" t="s">
        <v>1786</v>
      </c>
    </row>
    <row r="911" spans="21:21" ht="15.75">
      <c r="U911" s="520" t="s">
        <v>1787</v>
      </c>
    </row>
    <row r="912" spans="21:21" ht="15.75">
      <c r="U912" s="520" t="s">
        <v>1788</v>
      </c>
    </row>
    <row r="913" spans="21:21" ht="15.75">
      <c r="U913" s="520" t="s">
        <v>1789</v>
      </c>
    </row>
    <row r="914" spans="21:21" ht="15.75">
      <c r="U914" s="520" t="s">
        <v>1790</v>
      </c>
    </row>
    <row r="915" spans="21:21" ht="15.75">
      <c r="U915" s="520" t="s">
        <v>1791</v>
      </c>
    </row>
    <row r="916" spans="21:21" ht="15.75">
      <c r="U916" s="520" t="s">
        <v>1792</v>
      </c>
    </row>
    <row r="917" spans="21:21" ht="15.75">
      <c r="U917" s="520" t="s">
        <v>1793</v>
      </c>
    </row>
    <row r="918" spans="21:21" ht="15.75">
      <c r="U918" s="520" t="s">
        <v>1794</v>
      </c>
    </row>
    <row r="919" spans="21:21" ht="15.75">
      <c r="U919" s="520" t="s">
        <v>1795</v>
      </c>
    </row>
    <row r="920" spans="21:21" ht="15.75">
      <c r="U920" s="520" t="s">
        <v>1796</v>
      </c>
    </row>
    <row r="921" spans="21:21" ht="15.75">
      <c r="U921" s="520" t="s">
        <v>1797</v>
      </c>
    </row>
    <row r="922" spans="21:21" ht="15.75">
      <c r="U922" s="520" t="s">
        <v>1798</v>
      </c>
    </row>
    <row r="923" spans="21:21" ht="15.75">
      <c r="U923" s="520" t="s">
        <v>1799</v>
      </c>
    </row>
    <row r="924" spans="21:21" ht="15.75">
      <c r="U924" s="520" t="s">
        <v>1800</v>
      </c>
    </row>
    <row r="925" spans="21:21" ht="15.75">
      <c r="U925" s="520" t="s">
        <v>1801</v>
      </c>
    </row>
    <row r="926" spans="21:21" ht="15.75">
      <c r="U926" s="520" t="s">
        <v>1802</v>
      </c>
    </row>
    <row r="927" spans="21:21" ht="15.75">
      <c r="U927" s="520" t="s">
        <v>1803</v>
      </c>
    </row>
    <row r="928" spans="21:21" ht="15.75">
      <c r="U928" s="520" t="s">
        <v>1804</v>
      </c>
    </row>
    <row r="929" spans="21:21" ht="15.75">
      <c r="U929" s="520" t="s">
        <v>1805</v>
      </c>
    </row>
    <row r="930" spans="21:21" ht="15.75">
      <c r="U930" s="520" t="s">
        <v>1806</v>
      </c>
    </row>
    <row r="931" spans="21:21" ht="15.75">
      <c r="U931" s="520" t="s">
        <v>1807</v>
      </c>
    </row>
    <row r="932" spans="21:21" ht="15.75">
      <c r="U932" s="520" t="s">
        <v>1808</v>
      </c>
    </row>
    <row r="933" spans="21:21" ht="15.75">
      <c r="U933" s="520" t="s">
        <v>1809</v>
      </c>
    </row>
    <row r="934" spans="21:21" ht="15.75">
      <c r="U934" s="520" t="s">
        <v>1810</v>
      </c>
    </row>
    <row r="935" spans="21:21" ht="15.75">
      <c r="U935" s="520" t="s">
        <v>1811</v>
      </c>
    </row>
    <row r="936" spans="21:21" ht="15.75">
      <c r="U936" s="520" t="s">
        <v>1812</v>
      </c>
    </row>
    <row r="937" spans="21:21" ht="15.75">
      <c r="U937" s="520" t="s">
        <v>1813</v>
      </c>
    </row>
    <row r="938" spans="21:21" ht="15.75">
      <c r="U938" s="520" t="s">
        <v>1814</v>
      </c>
    </row>
    <row r="939" spans="21:21" ht="15.75">
      <c r="U939" s="520" t="s">
        <v>1815</v>
      </c>
    </row>
    <row r="940" spans="21:21" ht="15.75">
      <c r="U940" s="520" t="s">
        <v>1816</v>
      </c>
    </row>
    <row r="941" spans="21:21" ht="15.75">
      <c r="U941" s="520" t="s">
        <v>1817</v>
      </c>
    </row>
    <row r="942" spans="21:21" ht="15.75">
      <c r="U942" s="520" t="s">
        <v>1818</v>
      </c>
    </row>
    <row r="943" spans="21:21" ht="15.75">
      <c r="U943" s="520" t="s">
        <v>1819</v>
      </c>
    </row>
    <row r="944" spans="21:21" ht="15.75">
      <c r="U944" s="520" t="s">
        <v>1820</v>
      </c>
    </row>
    <row r="945" spans="21:21" ht="15.75">
      <c r="U945" s="520" t="s">
        <v>1821</v>
      </c>
    </row>
    <row r="946" spans="21:21" ht="15.75">
      <c r="U946" s="520" t="s">
        <v>1822</v>
      </c>
    </row>
    <row r="947" spans="21:21" ht="15.75">
      <c r="U947" s="520" t="s">
        <v>1823</v>
      </c>
    </row>
    <row r="948" spans="21:21" ht="15.75">
      <c r="U948" s="520" t="s">
        <v>1824</v>
      </c>
    </row>
    <row r="949" spans="21:21" ht="15.75">
      <c r="U949" s="520" t="s">
        <v>1825</v>
      </c>
    </row>
    <row r="950" spans="21:21" ht="15.75">
      <c r="U950" s="520" t="s">
        <v>1826</v>
      </c>
    </row>
    <row r="951" spans="21:21" ht="15.75">
      <c r="U951" s="520" t="s">
        <v>1827</v>
      </c>
    </row>
    <row r="952" spans="21:21" ht="15.75">
      <c r="U952" s="520" t="s">
        <v>1828</v>
      </c>
    </row>
    <row r="953" spans="21:21" ht="15.75">
      <c r="U953" s="520" t="s">
        <v>1829</v>
      </c>
    </row>
    <row r="954" spans="21:21" ht="15.75">
      <c r="U954" s="520" t="s">
        <v>1830</v>
      </c>
    </row>
    <row r="955" spans="21:21" ht="15.75">
      <c r="U955" s="520" t="s">
        <v>1831</v>
      </c>
    </row>
    <row r="956" spans="21:21" ht="15.75">
      <c r="U956" s="520" t="s">
        <v>1832</v>
      </c>
    </row>
    <row r="957" spans="21:21" ht="15.75">
      <c r="U957" s="520" t="s">
        <v>1833</v>
      </c>
    </row>
    <row r="958" spans="21:21" ht="15.75">
      <c r="U958" s="520" t="s">
        <v>1834</v>
      </c>
    </row>
    <row r="959" spans="21:21" ht="15.75">
      <c r="U959" s="520" t="s">
        <v>1835</v>
      </c>
    </row>
    <row r="960" spans="21:21" ht="15.75">
      <c r="U960" s="520" t="s">
        <v>1836</v>
      </c>
    </row>
    <row r="961" spans="21:21" ht="15.75">
      <c r="U961" s="520" t="s">
        <v>1837</v>
      </c>
    </row>
    <row r="962" spans="21:21" ht="15.75">
      <c r="U962" s="520" t="s">
        <v>1838</v>
      </c>
    </row>
    <row r="963" spans="21:21" ht="15.75">
      <c r="U963" s="520" t="s">
        <v>1839</v>
      </c>
    </row>
    <row r="964" spans="21:21" ht="15.75">
      <c r="U964" s="520" t="s">
        <v>1840</v>
      </c>
    </row>
    <row r="965" spans="21:21" ht="15.75">
      <c r="U965" s="520" t="s">
        <v>1841</v>
      </c>
    </row>
    <row r="966" spans="21:21" ht="15.75">
      <c r="U966" s="520" t="s">
        <v>1842</v>
      </c>
    </row>
    <row r="967" spans="21:21" ht="15.75">
      <c r="U967" s="520" t="s">
        <v>1843</v>
      </c>
    </row>
    <row r="968" spans="21:21" ht="15.75">
      <c r="U968" s="520" t="s">
        <v>1844</v>
      </c>
    </row>
    <row r="969" spans="21:21" ht="15.75">
      <c r="U969" s="520" t="s">
        <v>1845</v>
      </c>
    </row>
    <row r="970" spans="21:21" ht="15.75">
      <c r="U970" s="520" t="s">
        <v>1846</v>
      </c>
    </row>
    <row r="971" spans="21:21" ht="15.75">
      <c r="U971" s="520" t="s">
        <v>1847</v>
      </c>
    </row>
    <row r="972" spans="21:21" ht="15.75">
      <c r="U972" s="520" t="s">
        <v>1848</v>
      </c>
    </row>
    <row r="973" spans="21:21" ht="15.75">
      <c r="U973" s="520" t="s">
        <v>1849</v>
      </c>
    </row>
    <row r="974" spans="21:21" ht="15.75">
      <c r="U974" s="520" t="s">
        <v>1850</v>
      </c>
    </row>
    <row r="975" spans="21:21" ht="15.75">
      <c r="U975" s="520" t="s">
        <v>1851</v>
      </c>
    </row>
    <row r="976" spans="21:21" ht="15.75">
      <c r="U976" s="520" t="s">
        <v>1852</v>
      </c>
    </row>
    <row r="977" spans="21:21" ht="15.75">
      <c r="U977" s="520" t="s">
        <v>1853</v>
      </c>
    </row>
    <row r="978" spans="21:21" ht="15.75">
      <c r="U978" s="520" t="s">
        <v>1854</v>
      </c>
    </row>
    <row r="979" spans="21:21" ht="15.75">
      <c r="U979" s="520" t="s">
        <v>1855</v>
      </c>
    </row>
    <row r="980" spans="21:21" ht="15.75">
      <c r="U980" s="520" t="s">
        <v>1856</v>
      </c>
    </row>
    <row r="981" spans="21:21" ht="15.75">
      <c r="U981" s="520" t="s">
        <v>1857</v>
      </c>
    </row>
    <row r="982" spans="21:21" ht="15.75">
      <c r="U982" s="520" t="s">
        <v>1858</v>
      </c>
    </row>
    <row r="983" spans="21:21" ht="15.75">
      <c r="U983" s="520" t="s">
        <v>1859</v>
      </c>
    </row>
    <row r="984" spans="21:21" ht="15.75">
      <c r="U984" s="520" t="s">
        <v>1860</v>
      </c>
    </row>
    <row r="985" spans="21:21" ht="15.75">
      <c r="U985" s="520" t="s">
        <v>1861</v>
      </c>
    </row>
    <row r="986" spans="21:21" ht="15.75">
      <c r="U986" s="520" t="s">
        <v>1862</v>
      </c>
    </row>
    <row r="987" spans="21:21" ht="15.75">
      <c r="U987" s="520" t="s">
        <v>1863</v>
      </c>
    </row>
    <row r="988" spans="21:21" ht="15.75">
      <c r="U988" s="520" t="s">
        <v>1864</v>
      </c>
    </row>
    <row r="989" spans="21:21" ht="15.75">
      <c r="U989" s="520" t="s">
        <v>1865</v>
      </c>
    </row>
    <row r="990" spans="21:21" ht="15.75">
      <c r="U990" s="520" t="s">
        <v>1866</v>
      </c>
    </row>
    <row r="991" spans="21:21" ht="15.75">
      <c r="U991" s="520" t="s">
        <v>1867</v>
      </c>
    </row>
    <row r="992" spans="21:21" ht="15.75">
      <c r="U992" s="520" t="s">
        <v>1868</v>
      </c>
    </row>
    <row r="993" spans="21:21" ht="15.75">
      <c r="U993" s="520" t="s">
        <v>1869</v>
      </c>
    </row>
    <row r="994" spans="21:21" ht="15.75">
      <c r="U994" s="520" t="s">
        <v>1870</v>
      </c>
    </row>
    <row r="995" spans="21:21" ht="15.75">
      <c r="U995" s="520" t="s">
        <v>1871</v>
      </c>
    </row>
    <row r="996" spans="21:21" ht="15.75">
      <c r="U996" s="520" t="s">
        <v>1872</v>
      </c>
    </row>
    <row r="997" spans="21:21" ht="15.75">
      <c r="U997" s="520" t="s">
        <v>1873</v>
      </c>
    </row>
    <row r="998" spans="21:21" ht="15.75">
      <c r="U998" s="520" t="s">
        <v>1874</v>
      </c>
    </row>
    <row r="999" spans="21:21" ht="15.75">
      <c r="U999" s="520" t="s">
        <v>1875</v>
      </c>
    </row>
    <row r="1000" spans="21:21" ht="15.75">
      <c r="U1000" s="520" t="s">
        <v>1876</v>
      </c>
    </row>
    <row r="1001" spans="21:21" ht="15.75">
      <c r="U1001" s="520" t="s">
        <v>1877</v>
      </c>
    </row>
    <row r="1002" spans="21:21" ht="15.75">
      <c r="U1002" s="520" t="s">
        <v>1878</v>
      </c>
    </row>
    <row r="1003" spans="21:21" ht="15.75">
      <c r="U1003" s="520" t="s">
        <v>1879</v>
      </c>
    </row>
    <row r="1004" spans="21:21" ht="15.75">
      <c r="U1004" s="520" t="s">
        <v>1880</v>
      </c>
    </row>
    <row r="1005" spans="21:21" ht="15.75">
      <c r="U1005" s="520" t="s">
        <v>1881</v>
      </c>
    </row>
    <row r="1006" spans="21:21" ht="15.75">
      <c r="U1006" s="520" t="s">
        <v>1882</v>
      </c>
    </row>
    <row r="1007" spans="21:21" ht="15.75">
      <c r="U1007" s="520" t="s">
        <v>1883</v>
      </c>
    </row>
    <row r="1008" spans="21:21" ht="15.75">
      <c r="U1008" s="520" t="s">
        <v>1884</v>
      </c>
    </row>
    <row r="1009" spans="21:21" ht="15.75">
      <c r="U1009" s="520" t="s">
        <v>1885</v>
      </c>
    </row>
    <row r="1010" spans="21:21" ht="15.75">
      <c r="U1010" s="520" t="s">
        <v>1886</v>
      </c>
    </row>
    <row r="1011" spans="21:21" ht="15.75">
      <c r="U1011" s="520" t="s">
        <v>1887</v>
      </c>
    </row>
    <row r="1012" spans="21:21" ht="15.75">
      <c r="U1012" s="520" t="s">
        <v>1888</v>
      </c>
    </row>
    <row r="1013" spans="21:21" ht="15.75">
      <c r="U1013" s="520" t="s">
        <v>1889</v>
      </c>
    </row>
    <row r="1014" spans="21:21" ht="15.75">
      <c r="U1014" s="520" t="s">
        <v>1890</v>
      </c>
    </row>
    <row r="1015" spans="21:21" ht="15.75">
      <c r="U1015" s="520" t="s">
        <v>1891</v>
      </c>
    </row>
    <row r="1016" spans="21:21" ht="15.75">
      <c r="U1016" s="520" t="s">
        <v>1892</v>
      </c>
    </row>
    <row r="1017" spans="21:21" ht="15.75">
      <c r="U1017" s="520" t="s">
        <v>1893</v>
      </c>
    </row>
    <row r="1018" spans="21:21" ht="15.75">
      <c r="U1018" s="520" t="s">
        <v>1894</v>
      </c>
    </row>
    <row r="1019" spans="21:21" ht="15.75">
      <c r="U1019" s="520" t="s">
        <v>1895</v>
      </c>
    </row>
    <row r="1020" spans="21:21" ht="15.75">
      <c r="U1020" s="520" t="s">
        <v>1896</v>
      </c>
    </row>
    <row r="1021" spans="21:21" ht="15.75">
      <c r="U1021" s="520" t="s">
        <v>1897</v>
      </c>
    </row>
    <row r="1022" spans="21:21" ht="15.75">
      <c r="U1022" s="520" t="s">
        <v>1898</v>
      </c>
    </row>
    <row r="1023" spans="21:21" ht="15.75">
      <c r="U1023" s="520" t="s">
        <v>1899</v>
      </c>
    </row>
    <row r="1024" spans="21:21" ht="15.75">
      <c r="U1024" s="520" t="s">
        <v>1900</v>
      </c>
    </row>
    <row r="1025" spans="21:21" ht="15.75">
      <c r="U1025" s="520" t="s">
        <v>1901</v>
      </c>
    </row>
    <row r="1026" spans="21:21" ht="15.75">
      <c r="U1026" s="520" t="s">
        <v>1902</v>
      </c>
    </row>
    <row r="1027" spans="21:21" ht="15.75">
      <c r="U1027" s="520" t="s">
        <v>1903</v>
      </c>
    </row>
    <row r="1028" spans="21:21" ht="15.75">
      <c r="U1028" s="520" t="s">
        <v>1904</v>
      </c>
    </row>
    <row r="1029" spans="21:21" ht="15.75">
      <c r="U1029" s="520" t="s">
        <v>1905</v>
      </c>
    </row>
    <row r="1030" spans="21:21" ht="15.75">
      <c r="U1030" s="520" t="s">
        <v>1906</v>
      </c>
    </row>
    <row r="1031" spans="21:21" ht="15.75">
      <c r="U1031" s="520" t="s">
        <v>1907</v>
      </c>
    </row>
    <row r="1032" spans="21:21" ht="15.75">
      <c r="U1032" s="520" t="s">
        <v>1908</v>
      </c>
    </row>
    <row r="1033" spans="21:21" ht="15.75">
      <c r="U1033" s="520" t="s">
        <v>1909</v>
      </c>
    </row>
    <row r="1034" spans="21:21" ht="15.75">
      <c r="U1034" s="520" t="s">
        <v>1910</v>
      </c>
    </row>
    <row r="1035" spans="21:21" ht="15.75">
      <c r="U1035" s="520" t="s">
        <v>1911</v>
      </c>
    </row>
    <row r="1036" spans="21:21" ht="15.75">
      <c r="U1036" s="520" t="s">
        <v>1912</v>
      </c>
    </row>
    <row r="1037" spans="21:21" ht="15.75">
      <c r="U1037" s="520" t="s">
        <v>1913</v>
      </c>
    </row>
    <row r="1038" spans="21:21" ht="15.75">
      <c r="U1038" s="520" t="s">
        <v>1914</v>
      </c>
    </row>
    <row r="1039" spans="21:21" ht="15.75">
      <c r="U1039" s="520" t="s">
        <v>1915</v>
      </c>
    </row>
    <row r="1040" spans="21:21" ht="15.75">
      <c r="U1040" s="520" t="s">
        <v>1916</v>
      </c>
    </row>
    <row r="1041" spans="21:21" ht="15.75">
      <c r="U1041" s="520" t="s">
        <v>1917</v>
      </c>
    </row>
    <row r="1042" spans="21:21" ht="15.75">
      <c r="U1042" s="520" t="s">
        <v>1918</v>
      </c>
    </row>
    <row r="1043" spans="21:21" ht="15.75">
      <c r="U1043" s="520" t="s">
        <v>1919</v>
      </c>
    </row>
    <row r="1044" spans="21:21" ht="15.75">
      <c r="U1044" s="520" t="s">
        <v>1920</v>
      </c>
    </row>
    <row r="1045" spans="21:21" ht="15.75">
      <c r="U1045" s="520" t="s">
        <v>1921</v>
      </c>
    </row>
    <row r="1046" spans="21:21" ht="15.75">
      <c r="U1046" s="520" t="s">
        <v>1922</v>
      </c>
    </row>
    <row r="1047" spans="21:21" ht="15.75">
      <c r="U1047" s="520" t="s">
        <v>1923</v>
      </c>
    </row>
    <row r="1048" spans="21:21" ht="15.75">
      <c r="U1048" s="520" t="s">
        <v>1924</v>
      </c>
    </row>
    <row r="1049" spans="21:21" ht="15.75">
      <c r="U1049" s="520" t="s">
        <v>1925</v>
      </c>
    </row>
    <row r="1050" spans="21:21" ht="15.75">
      <c r="U1050" s="520" t="s">
        <v>1926</v>
      </c>
    </row>
    <row r="1051" spans="21:21" ht="15.75">
      <c r="U1051" s="520" t="s">
        <v>1927</v>
      </c>
    </row>
    <row r="1052" spans="21:21" ht="15.75">
      <c r="U1052" s="520" t="s">
        <v>1928</v>
      </c>
    </row>
    <row r="1053" spans="21:21" ht="15.75">
      <c r="U1053" s="520" t="s">
        <v>1929</v>
      </c>
    </row>
    <row r="1054" spans="21:21" ht="15.75">
      <c r="U1054" s="520" t="s">
        <v>1930</v>
      </c>
    </row>
    <row r="1055" spans="21:21" ht="15.75">
      <c r="U1055" s="520" t="s">
        <v>1931</v>
      </c>
    </row>
    <row r="1056" spans="21:21" ht="15.75">
      <c r="U1056" s="520" t="s">
        <v>1932</v>
      </c>
    </row>
    <row r="1057" spans="21:21" ht="15.75">
      <c r="U1057" s="520" t="s">
        <v>1933</v>
      </c>
    </row>
    <row r="1058" spans="21:21" ht="15.75">
      <c r="U1058" s="520" t="s">
        <v>1934</v>
      </c>
    </row>
    <row r="1059" spans="21:21" ht="15.75">
      <c r="U1059" s="520" t="s">
        <v>1935</v>
      </c>
    </row>
    <row r="1060" spans="21:21" ht="15.75">
      <c r="U1060" s="520" t="s">
        <v>1936</v>
      </c>
    </row>
    <row r="1061" spans="21:21" ht="15.75">
      <c r="U1061" s="520" t="s">
        <v>1937</v>
      </c>
    </row>
    <row r="1062" spans="21:21" ht="15.75">
      <c r="U1062" s="520" t="s">
        <v>1938</v>
      </c>
    </row>
    <row r="1063" spans="21:21" ht="15.75">
      <c r="U1063" s="520" t="s">
        <v>1939</v>
      </c>
    </row>
    <row r="1064" spans="21:21" ht="15.75">
      <c r="U1064" s="520" t="s">
        <v>1940</v>
      </c>
    </row>
    <row r="1065" spans="21:21" ht="15.75">
      <c r="U1065" s="520" t="s">
        <v>1941</v>
      </c>
    </row>
    <row r="1066" spans="21:21" ht="15.75">
      <c r="U1066" s="520" t="s">
        <v>1942</v>
      </c>
    </row>
    <row r="1067" spans="21:21" ht="15.75">
      <c r="U1067" s="520" t="s">
        <v>1943</v>
      </c>
    </row>
    <row r="1068" spans="21:21" ht="15.75">
      <c r="U1068" s="520" t="s">
        <v>1944</v>
      </c>
    </row>
    <row r="1069" spans="21:21" ht="15.75">
      <c r="U1069" s="520" t="s">
        <v>1945</v>
      </c>
    </row>
    <row r="1070" spans="21:21" ht="15.75">
      <c r="U1070" s="520" t="s">
        <v>1946</v>
      </c>
    </row>
    <row r="1071" spans="21:21" ht="15.75">
      <c r="U1071" s="520" t="s">
        <v>1947</v>
      </c>
    </row>
    <row r="1072" spans="21:21" ht="15.75">
      <c r="U1072" s="520" t="s">
        <v>1948</v>
      </c>
    </row>
    <row r="1073" spans="21:21" ht="15.75">
      <c r="U1073" s="520" t="s">
        <v>1949</v>
      </c>
    </row>
    <row r="1074" spans="21:21" ht="15.75">
      <c r="U1074" s="520" t="s">
        <v>1950</v>
      </c>
    </row>
    <row r="1075" spans="21:21" ht="15.75">
      <c r="U1075" s="520" t="s">
        <v>1951</v>
      </c>
    </row>
    <row r="1076" spans="21:21" ht="15.75">
      <c r="U1076" s="520" t="s">
        <v>1952</v>
      </c>
    </row>
    <row r="1077" spans="21:21" ht="15.75">
      <c r="U1077" s="520" t="s">
        <v>1953</v>
      </c>
    </row>
    <row r="1078" spans="21:21" ht="15.75">
      <c r="U1078" s="520" t="s">
        <v>1954</v>
      </c>
    </row>
    <row r="1079" spans="21:21" ht="15.75">
      <c r="U1079" s="520" t="s">
        <v>1955</v>
      </c>
    </row>
    <row r="1080" spans="21:21" ht="15.75">
      <c r="U1080" s="520" t="s">
        <v>1956</v>
      </c>
    </row>
    <row r="1081" spans="21:21" ht="15.75">
      <c r="U1081" s="520" t="s">
        <v>1957</v>
      </c>
    </row>
    <row r="1082" spans="21:21" ht="15.75">
      <c r="U1082" s="520" t="s">
        <v>1958</v>
      </c>
    </row>
    <row r="1083" spans="21:21" ht="15.75">
      <c r="U1083" s="520" t="s">
        <v>1959</v>
      </c>
    </row>
    <row r="1084" spans="21:21" ht="15.75">
      <c r="U1084" s="520" t="s">
        <v>1960</v>
      </c>
    </row>
    <row r="1085" spans="21:21" ht="15.75">
      <c r="U1085" s="520" t="s">
        <v>1961</v>
      </c>
    </row>
    <row r="1086" spans="21:21" ht="15.75">
      <c r="U1086" s="520" t="s">
        <v>1962</v>
      </c>
    </row>
    <row r="1087" spans="21:21" ht="15.75">
      <c r="U1087" s="520" t="s">
        <v>1963</v>
      </c>
    </row>
    <row r="1088" spans="21:21" ht="15.75">
      <c r="U1088" s="520" t="s">
        <v>1964</v>
      </c>
    </row>
    <row r="1089" spans="21:21" ht="15.75">
      <c r="U1089" s="520" t="s">
        <v>1965</v>
      </c>
    </row>
    <row r="1090" spans="21:21" ht="15.75">
      <c r="U1090" s="520" t="s">
        <v>1966</v>
      </c>
    </row>
    <row r="1091" spans="21:21" ht="15.75">
      <c r="U1091" s="520" t="s">
        <v>1967</v>
      </c>
    </row>
    <row r="1092" spans="21:21" ht="15.75">
      <c r="U1092" s="520" t="s">
        <v>1968</v>
      </c>
    </row>
    <row r="1093" spans="21:21" ht="15.75">
      <c r="U1093" s="520" t="s">
        <v>1969</v>
      </c>
    </row>
    <row r="1094" spans="21:21" ht="15.75">
      <c r="U1094" s="520" t="s">
        <v>1970</v>
      </c>
    </row>
    <row r="1095" spans="21:21" ht="15.75">
      <c r="U1095" s="520" t="s">
        <v>1971</v>
      </c>
    </row>
    <row r="1096" spans="21:21" ht="15.75">
      <c r="U1096" s="520" t="s">
        <v>1972</v>
      </c>
    </row>
    <row r="1097" spans="21:21" ht="15.75">
      <c r="U1097" s="520" t="s">
        <v>1973</v>
      </c>
    </row>
    <row r="1098" spans="21:21" ht="15.75">
      <c r="U1098" s="520" t="s">
        <v>1974</v>
      </c>
    </row>
    <row r="1099" spans="21:21" ht="15.75">
      <c r="U1099" s="520" t="s">
        <v>1975</v>
      </c>
    </row>
    <row r="1100" spans="21:21" ht="15.75">
      <c r="U1100" s="520" t="s">
        <v>1976</v>
      </c>
    </row>
    <row r="1101" spans="21:21" ht="15.75">
      <c r="U1101" s="520" t="s">
        <v>1977</v>
      </c>
    </row>
    <row r="1102" spans="21:21" ht="15.75">
      <c r="U1102" s="520" t="s">
        <v>1978</v>
      </c>
    </row>
    <row r="1103" spans="21:21" ht="15.75">
      <c r="U1103" s="520" t="s">
        <v>1979</v>
      </c>
    </row>
    <row r="1104" spans="21:21" ht="15.75">
      <c r="U1104" s="520" t="s">
        <v>1980</v>
      </c>
    </row>
    <row r="1105" spans="21:21" ht="15.75">
      <c r="U1105" s="520" t="s">
        <v>1981</v>
      </c>
    </row>
    <row r="1106" spans="21:21" ht="15.75">
      <c r="U1106" s="520" t="s">
        <v>1982</v>
      </c>
    </row>
    <row r="1107" spans="21:21" ht="15.75">
      <c r="U1107" s="520" t="s">
        <v>1983</v>
      </c>
    </row>
    <row r="1108" spans="21:21" ht="15.75">
      <c r="U1108" s="520" t="s">
        <v>1984</v>
      </c>
    </row>
    <row r="1109" spans="21:21" ht="15.75">
      <c r="U1109" s="520" t="s">
        <v>1985</v>
      </c>
    </row>
    <row r="1110" spans="21:21" ht="15.75">
      <c r="U1110" s="520" t="s">
        <v>1986</v>
      </c>
    </row>
    <row r="1111" spans="21:21" ht="15.75">
      <c r="U1111" s="520" t="s">
        <v>1987</v>
      </c>
    </row>
    <row r="1112" spans="21:21" ht="15.75">
      <c r="U1112" s="520" t="s">
        <v>1988</v>
      </c>
    </row>
    <row r="1113" spans="21:21" ht="15.75">
      <c r="U1113" s="520" t="s">
        <v>1989</v>
      </c>
    </row>
    <row r="1114" spans="21:21" ht="15.75">
      <c r="U1114" s="520" t="s">
        <v>1990</v>
      </c>
    </row>
    <row r="1115" spans="21:21" ht="15.75">
      <c r="U1115" s="520" t="s">
        <v>1991</v>
      </c>
    </row>
    <row r="1116" spans="21:21" ht="15.75">
      <c r="U1116" s="520" t="s">
        <v>1992</v>
      </c>
    </row>
    <row r="1117" spans="21:21" ht="15.75">
      <c r="U1117" s="520" t="s">
        <v>1993</v>
      </c>
    </row>
    <row r="1118" spans="21:21" ht="15.75">
      <c r="U1118" s="520" t="s">
        <v>1994</v>
      </c>
    </row>
    <row r="1119" spans="21:21" ht="15.75">
      <c r="U1119" s="520" t="s">
        <v>1995</v>
      </c>
    </row>
    <row r="1120" spans="21:21" ht="15.75">
      <c r="U1120" s="520" t="s">
        <v>1996</v>
      </c>
    </row>
    <row r="1121" spans="21:21" ht="15.75">
      <c r="U1121" s="520" t="s">
        <v>1997</v>
      </c>
    </row>
    <row r="1122" spans="21:21" ht="15.75">
      <c r="U1122" s="520" t="s">
        <v>1998</v>
      </c>
    </row>
    <row r="1123" spans="21:21" ht="15.75">
      <c r="U1123" s="520" t="s">
        <v>1999</v>
      </c>
    </row>
    <row r="1124" spans="21:21" ht="15.75">
      <c r="U1124" s="520" t="s">
        <v>2000</v>
      </c>
    </row>
    <row r="1125" spans="21:21" ht="15.75">
      <c r="U1125" s="520" t="s">
        <v>2001</v>
      </c>
    </row>
    <row r="1126" spans="21:21" ht="15.75">
      <c r="U1126" s="520" t="s">
        <v>2002</v>
      </c>
    </row>
    <row r="1127" spans="21:21" ht="15.75">
      <c r="U1127" s="520" t="s">
        <v>2003</v>
      </c>
    </row>
    <row r="1128" spans="21:21" ht="15.75">
      <c r="U1128" s="520" t="s">
        <v>2004</v>
      </c>
    </row>
    <row r="1129" spans="21:21" ht="15.75">
      <c r="U1129" s="520" t="s">
        <v>2005</v>
      </c>
    </row>
    <row r="1130" spans="21:21" ht="15.75">
      <c r="U1130" s="520" t="s">
        <v>2006</v>
      </c>
    </row>
    <row r="1131" spans="21:21" ht="15.75">
      <c r="U1131" s="520" t="s">
        <v>2007</v>
      </c>
    </row>
    <row r="1132" spans="21:21" ht="15.75">
      <c r="U1132" s="520" t="s">
        <v>2008</v>
      </c>
    </row>
    <row r="1133" spans="21:21" ht="15.75">
      <c r="U1133" s="520" t="s">
        <v>2009</v>
      </c>
    </row>
    <row r="1134" spans="21:21" ht="15.75">
      <c r="U1134" s="520" t="s">
        <v>2010</v>
      </c>
    </row>
    <row r="1135" spans="21:21" ht="15.75">
      <c r="U1135" s="520" t="s">
        <v>2011</v>
      </c>
    </row>
    <row r="1136" spans="21:21" ht="15.75">
      <c r="U1136" s="520" t="s">
        <v>2012</v>
      </c>
    </row>
    <row r="1137" spans="21:21" ht="15.75">
      <c r="U1137" s="520" t="s">
        <v>2013</v>
      </c>
    </row>
    <row r="1138" spans="21:21" ht="15.75">
      <c r="U1138" s="520" t="s">
        <v>2014</v>
      </c>
    </row>
    <row r="1139" spans="21:21" ht="15.75">
      <c r="U1139" s="520" t="s">
        <v>2015</v>
      </c>
    </row>
    <row r="1140" spans="21:21" ht="15.75">
      <c r="U1140" s="520" t="s">
        <v>2016</v>
      </c>
    </row>
    <row r="1141" spans="21:21" ht="15.75">
      <c r="U1141" s="520" t="s">
        <v>2017</v>
      </c>
    </row>
    <row r="1142" spans="21:21" ht="15.75">
      <c r="U1142" s="520" t="s">
        <v>2018</v>
      </c>
    </row>
    <row r="1143" spans="21:21" ht="15.75">
      <c r="U1143" s="520" t="s">
        <v>2019</v>
      </c>
    </row>
    <row r="1144" spans="21:21" ht="15.75">
      <c r="U1144" s="520" t="s">
        <v>2020</v>
      </c>
    </row>
    <row r="1145" spans="21:21" ht="15.75">
      <c r="U1145" s="520" t="s">
        <v>2021</v>
      </c>
    </row>
    <row r="1146" spans="21:21" ht="15.75">
      <c r="U1146" s="520" t="s">
        <v>2022</v>
      </c>
    </row>
    <row r="1147" spans="21:21" ht="15.75">
      <c r="U1147" s="520" t="s">
        <v>2023</v>
      </c>
    </row>
    <row r="1148" spans="21:21" ht="15.75">
      <c r="U1148" s="520" t="s">
        <v>2024</v>
      </c>
    </row>
    <row r="1149" spans="21:21" ht="15.75">
      <c r="U1149" s="520" t="s">
        <v>2025</v>
      </c>
    </row>
    <row r="1150" spans="21:21" ht="15.75">
      <c r="U1150" s="520" t="s">
        <v>2026</v>
      </c>
    </row>
    <row r="1151" spans="21:21" ht="15.75">
      <c r="U1151" s="520" t="s">
        <v>2027</v>
      </c>
    </row>
    <row r="1152" spans="21:21" ht="15.75">
      <c r="U1152" s="520" t="s">
        <v>2028</v>
      </c>
    </row>
    <row r="1153" spans="21:21" ht="15.75">
      <c r="U1153" s="520" t="s">
        <v>2029</v>
      </c>
    </row>
    <row r="1154" spans="21:21" ht="15.75">
      <c r="U1154" s="520" t="s">
        <v>2030</v>
      </c>
    </row>
    <row r="1155" spans="21:21" ht="15.75">
      <c r="U1155" s="520" t="s">
        <v>2031</v>
      </c>
    </row>
    <row r="1156" spans="21:21" ht="15.75">
      <c r="U1156" s="520" t="s">
        <v>2032</v>
      </c>
    </row>
    <row r="1157" spans="21:21" ht="15.75">
      <c r="U1157" s="520" t="s">
        <v>2033</v>
      </c>
    </row>
    <row r="1158" spans="21:21" ht="15.75">
      <c r="U1158" s="520" t="s">
        <v>2034</v>
      </c>
    </row>
    <row r="1159" spans="21:21" ht="15.75">
      <c r="U1159" s="520" t="s">
        <v>2035</v>
      </c>
    </row>
    <row r="1160" spans="21:21" ht="15.75">
      <c r="U1160" s="520" t="s">
        <v>2036</v>
      </c>
    </row>
    <row r="1161" spans="21:21" ht="15.75">
      <c r="U1161" s="520" t="s">
        <v>2037</v>
      </c>
    </row>
    <row r="1162" spans="21:21" ht="15.75">
      <c r="U1162" s="520" t="s">
        <v>2038</v>
      </c>
    </row>
    <row r="1163" spans="21:21" ht="15.75">
      <c r="U1163" s="520" t="s">
        <v>2039</v>
      </c>
    </row>
    <row r="1164" spans="21:21" ht="15.75">
      <c r="U1164" s="520" t="s">
        <v>2040</v>
      </c>
    </row>
    <row r="1165" spans="21:21" ht="15.75">
      <c r="U1165" s="520" t="s">
        <v>2041</v>
      </c>
    </row>
    <row r="1166" spans="21:21" ht="15.75">
      <c r="U1166" s="520" t="s">
        <v>2042</v>
      </c>
    </row>
    <row r="1167" spans="21:21" ht="15.75">
      <c r="U1167" s="520" t="s">
        <v>2043</v>
      </c>
    </row>
    <row r="1168" spans="21:21" ht="15.75">
      <c r="U1168" s="520" t="s">
        <v>2044</v>
      </c>
    </row>
    <row r="1169" spans="21:21" ht="15.75">
      <c r="U1169" s="520" t="s">
        <v>2045</v>
      </c>
    </row>
    <row r="1170" spans="21:21" ht="15.75">
      <c r="U1170" s="520" t="s">
        <v>2046</v>
      </c>
    </row>
    <row r="1171" spans="21:21" ht="15.75">
      <c r="U1171" s="520" t="s">
        <v>2047</v>
      </c>
    </row>
    <row r="1172" spans="21:21" ht="15.75">
      <c r="U1172" s="520" t="s">
        <v>2048</v>
      </c>
    </row>
    <row r="1173" spans="21:21" ht="15.75">
      <c r="U1173" s="520" t="s">
        <v>2049</v>
      </c>
    </row>
    <row r="1174" spans="21:21" ht="15.75">
      <c r="U1174" s="520" t="s">
        <v>2050</v>
      </c>
    </row>
    <row r="1175" spans="21:21" ht="15.75">
      <c r="U1175" s="520" t="s">
        <v>2051</v>
      </c>
    </row>
    <row r="1176" spans="21:21" ht="15.75">
      <c r="U1176" s="520" t="s">
        <v>2052</v>
      </c>
    </row>
    <row r="1177" spans="21:21" ht="15.75">
      <c r="U1177" s="520" t="s">
        <v>2053</v>
      </c>
    </row>
    <row r="1178" spans="21:21" ht="15.75">
      <c r="U1178" s="520" t="s">
        <v>2054</v>
      </c>
    </row>
    <row r="1179" spans="21:21" ht="15.75">
      <c r="U1179" s="520" t="s">
        <v>2055</v>
      </c>
    </row>
    <row r="1180" spans="21:21" ht="15.75">
      <c r="U1180" s="520" t="s">
        <v>2056</v>
      </c>
    </row>
    <row r="1181" spans="21:21" ht="15.75">
      <c r="U1181" s="520" t="s">
        <v>2057</v>
      </c>
    </row>
    <row r="1182" spans="21:21" ht="15.75">
      <c r="U1182" s="520" t="s">
        <v>2058</v>
      </c>
    </row>
    <row r="1183" spans="21:21" ht="15.75">
      <c r="U1183" s="520" t="s">
        <v>2059</v>
      </c>
    </row>
    <row r="1184" spans="21:21" ht="15.75">
      <c r="U1184" s="520" t="s">
        <v>2060</v>
      </c>
    </row>
    <row r="1185" spans="21:21" ht="15.75">
      <c r="U1185" s="520" t="s">
        <v>2061</v>
      </c>
    </row>
    <row r="1186" spans="21:21" ht="15.75">
      <c r="U1186" s="520" t="s">
        <v>2062</v>
      </c>
    </row>
    <row r="1187" spans="21:21" ht="15.75">
      <c r="U1187" s="520" t="s">
        <v>2063</v>
      </c>
    </row>
    <row r="1188" spans="21:21" ht="15.75">
      <c r="U1188" s="520" t="s">
        <v>2064</v>
      </c>
    </row>
    <row r="1189" spans="21:21" ht="15.75">
      <c r="U1189" s="520" t="s">
        <v>2065</v>
      </c>
    </row>
    <row r="1190" spans="21:21" ht="15.75">
      <c r="U1190" s="520" t="s">
        <v>2066</v>
      </c>
    </row>
    <row r="1191" spans="21:21" ht="15.75">
      <c r="U1191" s="520" t="s">
        <v>2067</v>
      </c>
    </row>
    <row r="1192" spans="21:21" ht="15.75">
      <c r="U1192" s="520" t="s">
        <v>2068</v>
      </c>
    </row>
    <row r="1193" spans="21:21" ht="15.75">
      <c r="U1193" s="520" t="s">
        <v>2069</v>
      </c>
    </row>
    <row r="1194" spans="21:21" ht="15.75">
      <c r="U1194" s="520" t="s">
        <v>2070</v>
      </c>
    </row>
    <row r="1195" spans="21:21" ht="15.75">
      <c r="U1195" s="520" t="s">
        <v>2071</v>
      </c>
    </row>
    <row r="1196" spans="21:21" ht="15.75">
      <c r="U1196" s="520" t="s">
        <v>2072</v>
      </c>
    </row>
    <row r="1197" spans="21:21" ht="15.75">
      <c r="U1197" s="520" t="s">
        <v>2073</v>
      </c>
    </row>
    <row r="1198" spans="21:21" ht="15.75">
      <c r="U1198" s="520" t="s">
        <v>2074</v>
      </c>
    </row>
    <row r="1199" spans="21:21" ht="15.75">
      <c r="U1199" s="520" t="s">
        <v>2075</v>
      </c>
    </row>
    <row r="1200" spans="21:21" ht="15.75">
      <c r="U1200" s="520" t="s">
        <v>2076</v>
      </c>
    </row>
    <row r="1201" spans="21:21" ht="15.75">
      <c r="U1201" s="520" t="s">
        <v>2077</v>
      </c>
    </row>
    <row r="1202" spans="21:21" ht="15.75">
      <c r="U1202" s="520" t="s">
        <v>2078</v>
      </c>
    </row>
    <row r="1203" spans="21:21" ht="15.75">
      <c r="U1203" s="520" t="s">
        <v>2079</v>
      </c>
    </row>
    <row r="1204" spans="21:21" ht="15.75">
      <c r="U1204" s="520" t="s">
        <v>2080</v>
      </c>
    </row>
    <row r="1205" spans="21:21" ht="15.75">
      <c r="U1205" s="520" t="s">
        <v>2081</v>
      </c>
    </row>
    <row r="1206" spans="21:21" ht="15.75">
      <c r="U1206" s="520" t="s">
        <v>2082</v>
      </c>
    </row>
    <row r="1207" spans="21:21" ht="15.75">
      <c r="U1207" s="520" t="s">
        <v>2083</v>
      </c>
    </row>
    <row r="1208" spans="21:21" ht="15.75">
      <c r="U1208" s="520" t="s">
        <v>2084</v>
      </c>
    </row>
    <row r="1209" spans="21:21" ht="15.75">
      <c r="U1209" s="520" t="s">
        <v>2085</v>
      </c>
    </row>
    <row r="1210" spans="21:21" ht="15.75">
      <c r="U1210" s="520" t="s">
        <v>2086</v>
      </c>
    </row>
    <row r="1211" spans="21:21" ht="15.75">
      <c r="U1211" s="520" t="s">
        <v>2087</v>
      </c>
    </row>
    <row r="1212" spans="21:21" ht="15.75">
      <c r="U1212" s="520" t="s">
        <v>2088</v>
      </c>
    </row>
    <row r="1213" spans="21:21" ht="15.75">
      <c r="U1213" s="520" t="s">
        <v>2089</v>
      </c>
    </row>
    <row r="1214" spans="21:21" ht="15.75">
      <c r="U1214" s="520" t="s">
        <v>2090</v>
      </c>
    </row>
    <row r="1215" spans="21:21" ht="15.75">
      <c r="U1215" s="520" t="s">
        <v>2091</v>
      </c>
    </row>
    <row r="1216" spans="21:21" ht="15.75">
      <c r="U1216" s="520" t="s">
        <v>2092</v>
      </c>
    </row>
    <row r="1217" spans="21:21" ht="15.75">
      <c r="U1217" s="520" t="s">
        <v>2093</v>
      </c>
    </row>
    <row r="1218" spans="21:21" ht="15.75">
      <c r="U1218" s="520" t="s">
        <v>2094</v>
      </c>
    </row>
    <row r="1219" spans="21:21" ht="15.75">
      <c r="U1219" s="520" t="s">
        <v>2095</v>
      </c>
    </row>
    <row r="1220" spans="21:21" ht="15.75">
      <c r="U1220" s="520" t="s">
        <v>2096</v>
      </c>
    </row>
    <row r="1221" spans="21:21" ht="15.75">
      <c r="U1221" s="520" t="s">
        <v>2097</v>
      </c>
    </row>
    <row r="1222" spans="21:21" ht="15.75">
      <c r="U1222" s="520" t="s">
        <v>2098</v>
      </c>
    </row>
    <row r="1223" spans="21:21" ht="15.75">
      <c r="U1223" s="520" t="s">
        <v>2099</v>
      </c>
    </row>
    <row r="1224" spans="21:21" ht="15.75">
      <c r="U1224" s="520" t="s">
        <v>2100</v>
      </c>
    </row>
    <row r="1225" spans="21:21" ht="15.75">
      <c r="U1225" s="520" t="s">
        <v>2101</v>
      </c>
    </row>
    <row r="1226" spans="21:21" ht="15.75">
      <c r="U1226" s="520" t="s">
        <v>2102</v>
      </c>
    </row>
    <row r="1227" spans="21:21" ht="15.75">
      <c r="U1227" s="520" t="s">
        <v>2103</v>
      </c>
    </row>
    <row r="1228" spans="21:21" ht="15.75">
      <c r="U1228" s="520" t="s">
        <v>2104</v>
      </c>
    </row>
    <row r="1229" spans="21:21" ht="15.75">
      <c r="U1229" s="520" t="s">
        <v>2105</v>
      </c>
    </row>
    <row r="1230" spans="21:21" ht="15.75">
      <c r="U1230" s="520" t="s">
        <v>2106</v>
      </c>
    </row>
    <row r="1231" spans="21:21" ht="15.75">
      <c r="U1231" s="520" t="s">
        <v>2107</v>
      </c>
    </row>
    <row r="1232" spans="21:21" ht="15.75">
      <c r="U1232" s="520" t="s">
        <v>2108</v>
      </c>
    </row>
    <row r="1233" spans="21:21" ht="15.75">
      <c r="U1233" s="520" t="s">
        <v>2109</v>
      </c>
    </row>
    <row r="1234" spans="21:21" ht="15.75">
      <c r="U1234" s="520" t="s">
        <v>2110</v>
      </c>
    </row>
    <row r="1235" spans="21:21" ht="15.75">
      <c r="U1235" s="520" t="s">
        <v>2111</v>
      </c>
    </row>
    <row r="1236" spans="21:21" ht="15.75">
      <c r="U1236" s="520" t="s">
        <v>2112</v>
      </c>
    </row>
    <row r="1237" spans="21:21" ht="15.75">
      <c r="U1237" s="520" t="s">
        <v>2113</v>
      </c>
    </row>
    <row r="1238" spans="21:21" ht="15.75">
      <c r="U1238" s="520" t="s">
        <v>2114</v>
      </c>
    </row>
    <row r="1239" spans="21:21" ht="15.75">
      <c r="U1239" s="520" t="s">
        <v>2115</v>
      </c>
    </row>
    <row r="1240" spans="21:21" ht="15.75">
      <c r="U1240" s="520" t="s">
        <v>2116</v>
      </c>
    </row>
    <row r="1241" spans="21:21" ht="15.75">
      <c r="U1241" s="520" t="s">
        <v>2117</v>
      </c>
    </row>
    <row r="1242" spans="21:21" ht="15.75">
      <c r="U1242" s="520" t="s">
        <v>2118</v>
      </c>
    </row>
    <row r="1243" spans="21:21" ht="15.75">
      <c r="U1243" s="520" t="s">
        <v>2119</v>
      </c>
    </row>
    <row r="1244" spans="21:21" ht="15.75">
      <c r="U1244" s="520" t="s">
        <v>2120</v>
      </c>
    </row>
    <row r="1245" spans="21:21" ht="15.75">
      <c r="U1245" s="520" t="s">
        <v>2121</v>
      </c>
    </row>
    <row r="1246" spans="21:21" ht="15.75">
      <c r="U1246" s="520" t="s">
        <v>2122</v>
      </c>
    </row>
    <row r="1247" spans="21:21" ht="15.75">
      <c r="U1247" s="520" t="s">
        <v>2123</v>
      </c>
    </row>
    <row r="1248" spans="21:21" ht="15.75">
      <c r="U1248" s="520" t="s">
        <v>2124</v>
      </c>
    </row>
    <row r="1249" spans="21:21" ht="15.75">
      <c r="U1249" s="520" t="s">
        <v>2125</v>
      </c>
    </row>
    <row r="1250" spans="21:21" ht="15.75">
      <c r="U1250" s="520" t="s">
        <v>2126</v>
      </c>
    </row>
    <row r="1251" spans="21:21" ht="15.75">
      <c r="U1251" s="520" t="s">
        <v>2127</v>
      </c>
    </row>
    <row r="1252" spans="21:21" ht="15.75">
      <c r="U1252" s="520" t="s">
        <v>2128</v>
      </c>
    </row>
    <row r="1253" spans="21:21" ht="15.75">
      <c r="U1253" s="520" t="s">
        <v>2129</v>
      </c>
    </row>
    <row r="1254" spans="21:21" ht="15.75">
      <c r="U1254" s="520" t="s">
        <v>2130</v>
      </c>
    </row>
    <row r="1255" spans="21:21" ht="15.75">
      <c r="U1255" s="520" t="s">
        <v>2131</v>
      </c>
    </row>
    <row r="1256" spans="21:21" ht="15.75">
      <c r="U1256" s="520" t="s">
        <v>2132</v>
      </c>
    </row>
    <row r="1257" spans="21:21" ht="15.75">
      <c r="U1257" s="520" t="s">
        <v>2133</v>
      </c>
    </row>
    <row r="1258" spans="21:21" ht="15.75">
      <c r="U1258" s="520" t="s">
        <v>2134</v>
      </c>
    </row>
    <row r="1259" spans="21:21" ht="15.75">
      <c r="U1259" s="520" t="s">
        <v>2135</v>
      </c>
    </row>
    <row r="1260" spans="21:21" ht="15.75">
      <c r="U1260" s="520" t="s">
        <v>2136</v>
      </c>
    </row>
    <row r="1261" spans="21:21" ht="15.75">
      <c r="U1261" s="520" t="s">
        <v>2137</v>
      </c>
    </row>
    <row r="1262" spans="21:21" ht="15.75">
      <c r="U1262" s="520" t="s">
        <v>2138</v>
      </c>
    </row>
    <row r="1263" spans="21:21" ht="15.75">
      <c r="U1263" s="520" t="s">
        <v>2139</v>
      </c>
    </row>
    <row r="1264" spans="21:21" ht="15.75">
      <c r="U1264" s="520" t="s">
        <v>2140</v>
      </c>
    </row>
    <row r="1265" spans="21:21" ht="15.75">
      <c r="U1265" s="520" t="s">
        <v>2141</v>
      </c>
    </row>
    <row r="1266" spans="21:21" ht="15.75">
      <c r="U1266" s="520" t="s">
        <v>2142</v>
      </c>
    </row>
    <row r="1267" spans="21:21" ht="15.75">
      <c r="U1267" s="520" t="s">
        <v>2143</v>
      </c>
    </row>
    <row r="1268" spans="21:21" ht="15.75">
      <c r="U1268" s="520" t="s">
        <v>2144</v>
      </c>
    </row>
    <row r="1269" spans="21:21" ht="15.75">
      <c r="U1269" s="520" t="s">
        <v>2145</v>
      </c>
    </row>
    <row r="1270" spans="21:21" ht="15.75">
      <c r="U1270" s="520" t="s">
        <v>2146</v>
      </c>
    </row>
    <row r="1271" spans="21:21" ht="15.75">
      <c r="U1271" s="520" t="s">
        <v>2147</v>
      </c>
    </row>
    <row r="1272" spans="21:21" ht="15.75">
      <c r="U1272" s="520" t="s">
        <v>2148</v>
      </c>
    </row>
    <row r="1273" spans="21:21" ht="15.75">
      <c r="U1273" s="520" t="s">
        <v>2149</v>
      </c>
    </row>
    <row r="1274" spans="21:21" ht="15.75">
      <c r="U1274" s="520" t="s">
        <v>2150</v>
      </c>
    </row>
    <row r="1275" spans="21:21" ht="15.75">
      <c r="U1275" s="520" t="s">
        <v>2151</v>
      </c>
    </row>
    <row r="1276" spans="21:21" ht="15.75">
      <c r="U1276" s="520" t="s">
        <v>2152</v>
      </c>
    </row>
    <row r="1277" spans="21:21" ht="15.75">
      <c r="U1277" s="520" t="s">
        <v>2153</v>
      </c>
    </row>
    <row r="1278" spans="21:21" ht="15.75">
      <c r="U1278" s="520" t="s">
        <v>2154</v>
      </c>
    </row>
    <row r="1279" spans="21:21" ht="15.75">
      <c r="U1279" s="520" t="s">
        <v>2155</v>
      </c>
    </row>
    <row r="1280" spans="21:21" ht="15.75">
      <c r="U1280" s="520" t="s">
        <v>2156</v>
      </c>
    </row>
    <row r="1281" spans="21:21" ht="15.75">
      <c r="U1281" s="520" t="s">
        <v>2157</v>
      </c>
    </row>
    <row r="1282" spans="21:21" ht="15.75">
      <c r="U1282" s="520" t="s">
        <v>2158</v>
      </c>
    </row>
    <row r="1283" spans="21:21" ht="15.75">
      <c r="U1283" s="520" t="s">
        <v>2159</v>
      </c>
    </row>
    <row r="1284" spans="21:21" ht="15.75">
      <c r="U1284" s="520" t="s">
        <v>2160</v>
      </c>
    </row>
    <row r="1285" spans="21:21" ht="15.75">
      <c r="U1285" s="520" t="s">
        <v>2161</v>
      </c>
    </row>
    <row r="1286" spans="21:21" ht="15.75">
      <c r="U1286" s="520" t="s">
        <v>2162</v>
      </c>
    </row>
    <row r="1287" spans="21:21" ht="15.75">
      <c r="U1287" s="520" t="s">
        <v>2163</v>
      </c>
    </row>
    <row r="1288" spans="21:21" ht="15.75">
      <c r="U1288" s="520" t="s">
        <v>2164</v>
      </c>
    </row>
    <row r="1289" spans="21:21" ht="15.75">
      <c r="U1289" s="520" t="s">
        <v>2165</v>
      </c>
    </row>
    <row r="1290" spans="21:21" ht="15.75">
      <c r="U1290" s="520" t="s">
        <v>2166</v>
      </c>
    </row>
    <row r="1291" spans="21:21" ht="15.75">
      <c r="U1291" s="520" t="s">
        <v>2167</v>
      </c>
    </row>
    <row r="1292" spans="21:21" ht="15.75">
      <c r="U1292" s="520" t="s">
        <v>2168</v>
      </c>
    </row>
    <row r="1293" spans="21:21" ht="15.75">
      <c r="U1293" s="520" t="s">
        <v>2169</v>
      </c>
    </row>
    <row r="1294" spans="21:21" ht="15.75">
      <c r="U1294" s="520" t="s">
        <v>2170</v>
      </c>
    </row>
    <row r="1295" spans="21:21" ht="15.75">
      <c r="U1295" s="520" t="s">
        <v>2171</v>
      </c>
    </row>
    <row r="1296" spans="21:21" ht="15.75">
      <c r="U1296" s="520" t="s">
        <v>2172</v>
      </c>
    </row>
    <row r="1297" spans="21:21" ht="15.75">
      <c r="U1297" s="520" t="s">
        <v>2173</v>
      </c>
    </row>
    <row r="1298" spans="21:21" ht="15.75">
      <c r="U1298" s="520" t="s">
        <v>2174</v>
      </c>
    </row>
    <row r="1299" spans="21:21" ht="15.75">
      <c r="U1299" s="520" t="s">
        <v>2175</v>
      </c>
    </row>
    <row r="1300" spans="21:21" ht="15.75">
      <c r="U1300" s="520" t="s">
        <v>2176</v>
      </c>
    </row>
    <row r="1301" spans="21:21" ht="15.75">
      <c r="U1301" s="520" t="s">
        <v>2177</v>
      </c>
    </row>
    <row r="1302" spans="21:21" ht="15.75">
      <c r="U1302" s="520" t="s">
        <v>2178</v>
      </c>
    </row>
    <row r="1303" spans="21:21" ht="15.75">
      <c r="U1303" s="520" t="s">
        <v>2179</v>
      </c>
    </row>
    <row r="1304" spans="21:21" ht="15.75">
      <c r="U1304" s="520" t="s">
        <v>2180</v>
      </c>
    </row>
    <row r="1305" spans="21:21" ht="15.75">
      <c r="U1305" s="520" t="s">
        <v>2181</v>
      </c>
    </row>
    <row r="1306" spans="21:21" ht="15.75">
      <c r="U1306" s="520" t="s">
        <v>2182</v>
      </c>
    </row>
    <row r="1307" spans="21:21" ht="15.75">
      <c r="U1307" s="520" t="s">
        <v>2183</v>
      </c>
    </row>
    <row r="1308" spans="21:21" ht="15.75">
      <c r="U1308" s="520" t="s">
        <v>2184</v>
      </c>
    </row>
    <row r="1309" spans="21:21" ht="15.75">
      <c r="U1309" s="520" t="s">
        <v>2185</v>
      </c>
    </row>
    <row r="1310" spans="21:21" ht="15.75">
      <c r="U1310" s="520" t="s">
        <v>2186</v>
      </c>
    </row>
    <row r="1311" spans="21:21" ht="15.75">
      <c r="U1311" s="520" t="s">
        <v>2187</v>
      </c>
    </row>
    <row r="1312" spans="21:21" ht="15.75">
      <c r="U1312" s="520" t="s">
        <v>2188</v>
      </c>
    </row>
    <row r="1313" spans="21:21" ht="15.75">
      <c r="U1313" s="520" t="s">
        <v>2189</v>
      </c>
    </row>
    <row r="1314" spans="21:21" ht="15.75">
      <c r="U1314" s="520" t="s">
        <v>2190</v>
      </c>
    </row>
    <row r="1315" spans="21:21" ht="15.75">
      <c r="U1315" s="520" t="s">
        <v>2191</v>
      </c>
    </row>
    <row r="1316" spans="21:21" ht="15.75">
      <c r="U1316" s="520" t="s">
        <v>2192</v>
      </c>
    </row>
    <row r="1317" spans="21:21" ht="15.75">
      <c r="U1317" s="520" t="s">
        <v>2193</v>
      </c>
    </row>
    <row r="1318" spans="21:21" ht="15.75">
      <c r="U1318" s="520" t="s">
        <v>2194</v>
      </c>
    </row>
    <row r="1319" spans="21:21" ht="15.75">
      <c r="U1319" s="520" t="s">
        <v>2195</v>
      </c>
    </row>
    <row r="1320" spans="21:21" ht="15.75">
      <c r="U1320" s="520" t="s">
        <v>2196</v>
      </c>
    </row>
    <row r="1321" spans="21:21" ht="15.75">
      <c r="U1321" s="520" t="s">
        <v>2197</v>
      </c>
    </row>
    <row r="1322" spans="21:21" ht="15.75">
      <c r="U1322" s="520" t="s">
        <v>2198</v>
      </c>
    </row>
    <row r="1323" spans="21:21" ht="15.75">
      <c r="U1323" s="520" t="s">
        <v>2199</v>
      </c>
    </row>
    <row r="1324" spans="21:21" ht="15.75">
      <c r="U1324" s="520" t="s">
        <v>2200</v>
      </c>
    </row>
    <row r="1325" spans="21:21" ht="15.75">
      <c r="U1325" s="520" t="s">
        <v>2201</v>
      </c>
    </row>
    <row r="1326" spans="21:21" ht="15.75">
      <c r="U1326" s="520" t="s">
        <v>2202</v>
      </c>
    </row>
    <row r="1327" spans="21:21" ht="15.75">
      <c r="U1327" s="520" t="s">
        <v>2203</v>
      </c>
    </row>
    <row r="1328" spans="21:21" ht="15.75">
      <c r="U1328" s="520" t="s">
        <v>2204</v>
      </c>
    </row>
    <row r="1329" spans="21:21" ht="15.75">
      <c r="U1329" s="520" t="s">
        <v>2205</v>
      </c>
    </row>
    <row r="1330" spans="21:21" ht="15.75">
      <c r="U1330" s="520" t="s">
        <v>2206</v>
      </c>
    </row>
    <row r="1331" spans="21:21" ht="15.75">
      <c r="U1331" s="520" t="s">
        <v>2207</v>
      </c>
    </row>
    <row r="1332" spans="21:21" ht="15.75">
      <c r="U1332" s="520" t="s">
        <v>2208</v>
      </c>
    </row>
    <row r="1333" spans="21:21" ht="15.75">
      <c r="U1333" s="520" t="s">
        <v>2209</v>
      </c>
    </row>
    <row r="1334" spans="21:21" ht="15.75">
      <c r="U1334" s="520" t="s">
        <v>2210</v>
      </c>
    </row>
    <row r="1335" spans="21:21" ht="15.75">
      <c r="U1335" s="520" t="s">
        <v>2211</v>
      </c>
    </row>
    <row r="1336" spans="21:21" ht="15.75">
      <c r="U1336" s="520" t="s">
        <v>2212</v>
      </c>
    </row>
    <row r="1337" spans="21:21" ht="15.75">
      <c r="U1337" s="520" t="s">
        <v>2213</v>
      </c>
    </row>
    <row r="1338" spans="21:21" ht="15.75">
      <c r="U1338" s="520" t="s">
        <v>2214</v>
      </c>
    </row>
    <row r="1339" spans="21:21" ht="15.75">
      <c r="U1339" s="520" t="s">
        <v>2215</v>
      </c>
    </row>
    <row r="1340" spans="21:21" ht="15.75">
      <c r="U1340" s="520" t="s">
        <v>2216</v>
      </c>
    </row>
    <row r="1341" spans="21:21" ht="15.75">
      <c r="U1341" s="520" t="s">
        <v>2217</v>
      </c>
    </row>
    <row r="1342" spans="21:21" ht="15.75">
      <c r="U1342" s="520" t="s">
        <v>2218</v>
      </c>
    </row>
    <row r="1343" spans="21:21" ht="15.75">
      <c r="U1343" s="520" t="s">
        <v>2219</v>
      </c>
    </row>
    <row r="1344" spans="21:21" ht="15.75">
      <c r="U1344" s="520" t="s">
        <v>2220</v>
      </c>
    </row>
    <row r="1345" spans="21:21" ht="15.75">
      <c r="U1345" s="520" t="s">
        <v>2221</v>
      </c>
    </row>
    <row r="1346" spans="21:21" ht="15.75">
      <c r="U1346" s="520" t="s">
        <v>2222</v>
      </c>
    </row>
    <row r="1347" spans="21:21" ht="15.75">
      <c r="U1347" s="520" t="s">
        <v>2223</v>
      </c>
    </row>
    <row r="1348" spans="21:21" ht="15.75">
      <c r="U1348" s="520" t="s">
        <v>2224</v>
      </c>
    </row>
    <row r="1349" spans="21:21" ht="15.75">
      <c r="U1349" s="520" t="s">
        <v>2225</v>
      </c>
    </row>
    <row r="1350" spans="21:21" ht="15.75">
      <c r="U1350" s="520" t="s">
        <v>2226</v>
      </c>
    </row>
    <row r="1351" spans="21:21" ht="15.75">
      <c r="U1351" s="520" t="s">
        <v>2227</v>
      </c>
    </row>
    <row r="1352" spans="21:21" ht="15.75">
      <c r="U1352" s="520" t="s">
        <v>2228</v>
      </c>
    </row>
    <row r="1353" spans="21:21" ht="15.75">
      <c r="U1353" s="520" t="s">
        <v>2229</v>
      </c>
    </row>
    <row r="1354" spans="21:21" ht="15.75">
      <c r="U1354" s="520" t="s">
        <v>2230</v>
      </c>
    </row>
    <row r="1355" spans="21:21" ht="15.75">
      <c r="U1355" s="520" t="s">
        <v>2231</v>
      </c>
    </row>
    <row r="1356" spans="21:21" ht="15.75">
      <c r="U1356" s="520" t="s">
        <v>2232</v>
      </c>
    </row>
    <row r="1357" spans="21:21" ht="15.75">
      <c r="U1357" s="520" t="s">
        <v>2233</v>
      </c>
    </row>
    <row r="1358" spans="21:21" ht="15.75">
      <c r="U1358" s="520" t="s">
        <v>2234</v>
      </c>
    </row>
    <row r="1359" spans="21:21" ht="15.75">
      <c r="U1359" s="520" t="s">
        <v>2235</v>
      </c>
    </row>
    <row r="1360" spans="21:21" ht="15.75">
      <c r="U1360" s="520" t="s">
        <v>2236</v>
      </c>
    </row>
    <row r="1361" spans="21:21" ht="15.75">
      <c r="U1361" s="520" t="s">
        <v>2237</v>
      </c>
    </row>
    <row r="1362" spans="21:21" ht="15.75">
      <c r="U1362" s="520" t="s">
        <v>2238</v>
      </c>
    </row>
    <row r="1363" spans="21:21" ht="15.75">
      <c r="U1363" s="520" t="s">
        <v>2239</v>
      </c>
    </row>
    <row r="1364" spans="21:21" ht="15.75">
      <c r="U1364" s="520" t="s">
        <v>2240</v>
      </c>
    </row>
    <row r="1365" spans="21:21" ht="15.75">
      <c r="U1365" s="520" t="s">
        <v>2241</v>
      </c>
    </row>
    <row r="1366" spans="21:21" ht="15.75">
      <c r="U1366" s="520" t="s">
        <v>2242</v>
      </c>
    </row>
    <row r="1367" spans="21:21" ht="15.75">
      <c r="U1367" s="520" t="s">
        <v>2243</v>
      </c>
    </row>
    <row r="1368" spans="21:21" ht="15.75">
      <c r="U1368" s="520" t="s">
        <v>2244</v>
      </c>
    </row>
    <row r="1369" spans="21:21" ht="15.75">
      <c r="U1369" s="520" t="s">
        <v>2245</v>
      </c>
    </row>
    <row r="1370" spans="21:21" ht="15.75">
      <c r="U1370" s="520" t="s">
        <v>2246</v>
      </c>
    </row>
    <row r="1371" spans="21:21" ht="15.75">
      <c r="U1371" s="520" t="s">
        <v>2247</v>
      </c>
    </row>
    <row r="1372" spans="21:21" ht="15.75">
      <c r="U1372" s="520" t="s">
        <v>2248</v>
      </c>
    </row>
    <row r="1373" spans="21:21" ht="15.75">
      <c r="U1373" s="520" t="s">
        <v>2249</v>
      </c>
    </row>
    <row r="1374" spans="21:21" ht="15.75">
      <c r="U1374" s="520" t="s">
        <v>2250</v>
      </c>
    </row>
    <row r="1375" spans="21:21" ht="15.75">
      <c r="U1375" s="520" t="s">
        <v>2251</v>
      </c>
    </row>
    <row r="1376" spans="21:21" ht="15.75">
      <c r="U1376" s="520" t="s">
        <v>2252</v>
      </c>
    </row>
    <row r="1377" spans="21:21" ht="15.75">
      <c r="U1377" s="520" t="s">
        <v>2253</v>
      </c>
    </row>
    <row r="1378" spans="21:21" ht="15.75">
      <c r="U1378" s="520" t="s">
        <v>2254</v>
      </c>
    </row>
    <row r="1379" spans="21:21" ht="15.75">
      <c r="U1379" s="520" t="s">
        <v>2255</v>
      </c>
    </row>
    <row r="1380" spans="21:21" ht="15.75">
      <c r="U1380" s="520" t="s">
        <v>2256</v>
      </c>
    </row>
    <row r="1381" spans="21:21" ht="15.75">
      <c r="U1381" s="520" t="s">
        <v>2257</v>
      </c>
    </row>
    <row r="1382" spans="21:21" ht="15.75">
      <c r="U1382" s="520" t="s">
        <v>2258</v>
      </c>
    </row>
    <row r="1383" spans="21:21" ht="15.75">
      <c r="U1383" s="520" t="s">
        <v>2259</v>
      </c>
    </row>
    <row r="1384" spans="21:21" ht="15.75">
      <c r="U1384" s="520" t="s">
        <v>2260</v>
      </c>
    </row>
    <row r="1385" spans="21:21" ht="15.75">
      <c r="U1385" s="520" t="s">
        <v>2261</v>
      </c>
    </row>
    <row r="1386" spans="21:21" ht="15.75">
      <c r="U1386" s="520" t="s">
        <v>2262</v>
      </c>
    </row>
    <row r="1387" spans="21:21" ht="15.75">
      <c r="U1387" s="520" t="s">
        <v>2263</v>
      </c>
    </row>
    <row r="1388" spans="21:21" ht="15.75">
      <c r="U1388" s="520" t="s">
        <v>2264</v>
      </c>
    </row>
    <row r="1389" spans="21:21" ht="15.75">
      <c r="U1389" s="520" t="s">
        <v>2265</v>
      </c>
    </row>
    <row r="1390" spans="21:21" ht="15.75">
      <c r="U1390" s="520" t="s">
        <v>2266</v>
      </c>
    </row>
    <row r="1391" spans="21:21" ht="15.75">
      <c r="U1391" s="520" t="s">
        <v>2267</v>
      </c>
    </row>
    <row r="1392" spans="21:21" ht="15.75">
      <c r="U1392" s="520" t="s">
        <v>2268</v>
      </c>
    </row>
    <row r="1393" spans="21:21" ht="15.75">
      <c r="U1393" s="520" t="s">
        <v>2269</v>
      </c>
    </row>
    <row r="1394" spans="21:21" ht="15.75">
      <c r="U1394" s="520" t="s">
        <v>2270</v>
      </c>
    </row>
    <row r="1395" spans="21:21" ht="15.75">
      <c r="U1395" s="520" t="s">
        <v>2271</v>
      </c>
    </row>
    <row r="1396" spans="21:21" ht="15.75">
      <c r="U1396" s="520" t="s">
        <v>2272</v>
      </c>
    </row>
    <row r="1397" spans="21:21" ht="15.75">
      <c r="U1397" s="520" t="s">
        <v>2273</v>
      </c>
    </row>
    <row r="1398" spans="21:21" ht="15.75">
      <c r="U1398" s="520" t="s">
        <v>2274</v>
      </c>
    </row>
    <row r="1399" spans="21:21" ht="15.75">
      <c r="U1399" s="520" t="s">
        <v>2275</v>
      </c>
    </row>
    <row r="1400" spans="21:21" ht="15.75">
      <c r="U1400" s="520" t="s">
        <v>2276</v>
      </c>
    </row>
    <row r="1401" spans="21:21" ht="15.75">
      <c r="U1401" s="520" t="s">
        <v>2277</v>
      </c>
    </row>
    <row r="1402" spans="21:21" ht="15.75">
      <c r="U1402" s="520" t="s">
        <v>2278</v>
      </c>
    </row>
    <row r="1403" spans="21:21" ht="15.75">
      <c r="U1403" s="520" t="s">
        <v>2279</v>
      </c>
    </row>
    <row r="1404" spans="21:21" ht="15.75">
      <c r="U1404" s="520" t="s">
        <v>2280</v>
      </c>
    </row>
    <row r="1405" spans="21:21" ht="15.75">
      <c r="U1405" s="520" t="s">
        <v>2281</v>
      </c>
    </row>
    <row r="1406" spans="21:21" ht="15.75">
      <c r="U1406" s="520" t="s">
        <v>2282</v>
      </c>
    </row>
    <row r="1407" spans="21:21" ht="15.75">
      <c r="U1407" s="520" t="s">
        <v>2283</v>
      </c>
    </row>
    <row r="1408" spans="21:21" ht="15.75">
      <c r="U1408" s="520" t="s">
        <v>2284</v>
      </c>
    </row>
    <row r="1409" spans="21:21" ht="15.75">
      <c r="U1409" s="520" t="s">
        <v>2285</v>
      </c>
    </row>
    <row r="1410" spans="21:21" ht="15.75">
      <c r="U1410" s="520" t="s">
        <v>2286</v>
      </c>
    </row>
    <row r="1411" spans="21:21" ht="15.75">
      <c r="U1411" s="520" t="s">
        <v>2287</v>
      </c>
    </row>
    <row r="1412" spans="21:21" ht="15.75">
      <c r="U1412" s="520" t="s">
        <v>2288</v>
      </c>
    </row>
    <row r="1413" spans="21:21" ht="15.75">
      <c r="U1413" s="520" t="s">
        <v>2289</v>
      </c>
    </row>
    <row r="1414" spans="21:21" ht="15.75">
      <c r="U1414" s="520" t="s">
        <v>2290</v>
      </c>
    </row>
    <row r="1415" spans="21:21" ht="15.75">
      <c r="U1415" s="520" t="s">
        <v>2291</v>
      </c>
    </row>
    <row r="1416" spans="21:21" ht="15.75">
      <c r="U1416" s="520" t="s">
        <v>2292</v>
      </c>
    </row>
    <row r="1417" spans="21:21" ht="15.75">
      <c r="U1417" s="520" t="s">
        <v>2293</v>
      </c>
    </row>
    <row r="1418" spans="21:21" ht="15.75">
      <c r="U1418" s="520" t="s">
        <v>2294</v>
      </c>
    </row>
    <row r="1419" spans="21:21" ht="15.75">
      <c r="U1419" s="520" t="s">
        <v>2295</v>
      </c>
    </row>
    <row r="1420" spans="21:21" ht="15.75">
      <c r="U1420" s="520" t="s">
        <v>2296</v>
      </c>
    </row>
    <row r="1421" spans="21:21" ht="15.75">
      <c r="U1421" s="520" t="s">
        <v>2297</v>
      </c>
    </row>
    <row r="1422" spans="21:21" ht="15.75">
      <c r="U1422" s="520" t="s">
        <v>2298</v>
      </c>
    </row>
    <row r="1423" spans="21:21" ht="15.75">
      <c r="U1423" s="520" t="s">
        <v>2299</v>
      </c>
    </row>
    <row r="1424" spans="21:21" ht="15.75">
      <c r="U1424" s="520" t="s">
        <v>2300</v>
      </c>
    </row>
    <row r="1425" spans="21:21" ht="15.75">
      <c r="U1425" s="520" t="s">
        <v>2301</v>
      </c>
    </row>
    <row r="1426" spans="21:21" ht="15.75">
      <c r="U1426" s="520" t="s">
        <v>2302</v>
      </c>
    </row>
    <row r="1427" spans="21:21" ht="15.75">
      <c r="U1427" s="520" t="s">
        <v>2303</v>
      </c>
    </row>
    <row r="1428" spans="21:21" ht="15.75">
      <c r="U1428" s="520" t="s">
        <v>2304</v>
      </c>
    </row>
    <row r="1429" spans="21:21" ht="15.75">
      <c r="U1429" s="520" t="s">
        <v>2305</v>
      </c>
    </row>
    <row r="1430" spans="21:21" ht="15.75">
      <c r="U1430" s="520" t="s">
        <v>2306</v>
      </c>
    </row>
    <row r="1431" spans="21:21" ht="15.75">
      <c r="U1431" s="520" t="s">
        <v>2307</v>
      </c>
    </row>
    <row r="1432" spans="21:21" ht="15.75">
      <c r="U1432" s="520" t="s">
        <v>2308</v>
      </c>
    </row>
    <row r="1433" spans="21:21" ht="15.75">
      <c r="U1433" s="520" t="s">
        <v>2309</v>
      </c>
    </row>
    <row r="1434" spans="21:21" ht="15.75">
      <c r="U1434" s="520" t="s">
        <v>2310</v>
      </c>
    </row>
    <row r="1435" spans="21:21" ht="15.75">
      <c r="U1435" s="520" t="s">
        <v>2311</v>
      </c>
    </row>
    <row r="1436" spans="21:21" ht="15.75">
      <c r="U1436" s="520" t="s">
        <v>2312</v>
      </c>
    </row>
    <row r="1437" spans="21:21" ht="15.75">
      <c r="U1437" s="520" t="s">
        <v>2313</v>
      </c>
    </row>
    <row r="1438" spans="21:21" ht="15.75">
      <c r="U1438" s="520" t="s">
        <v>2314</v>
      </c>
    </row>
    <row r="1439" spans="21:21" ht="15.75">
      <c r="U1439" s="520" t="s">
        <v>2315</v>
      </c>
    </row>
    <row r="1440" spans="21:21" ht="15.75">
      <c r="U1440" s="520" t="s">
        <v>2316</v>
      </c>
    </row>
    <row r="1441" spans="21:21" ht="15.75">
      <c r="U1441" s="520" t="s">
        <v>2317</v>
      </c>
    </row>
    <row r="1442" spans="21:21" ht="15.75">
      <c r="U1442" s="520" t="s">
        <v>2318</v>
      </c>
    </row>
    <row r="1443" spans="21:21" ht="15.75">
      <c r="U1443" s="520" t="s">
        <v>2319</v>
      </c>
    </row>
    <row r="1444" spans="21:21" ht="15.75">
      <c r="U1444" s="520" t="s">
        <v>2320</v>
      </c>
    </row>
    <row r="1445" spans="21:21" ht="15.75">
      <c r="U1445" s="520" t="s">
        <v>2321</v>
      </c>
    </row>
    <row r="1446" spans="21:21" ht="15.75">
      <c r="U1446" s="520" t="s">
        <v>2322</v>
      </c>
    </row>
    <row r="1447" spans="21:21" ht="15.75">
      <c r="U1447" s="520" t="s">
        <v>2323</v>
      </c>
    </row>
    <row r="1448" spans="21:21" ht="15.75">
      <c r="U1448" s="520" t="s">
        <v>2324</v>
      </c>
    </row>
    <row r="1449" spans="21:21" ht="15.75">
      <c r="U1449" s="520" t="s">
        <v>2325</v>
      </c>
    </row>
    <row r="1450" spans="21:21" ht="15.75">
      <c r="U1450" s="520" t="s">
        <v>2326</v>
      </c>
    </row>
    <row r="1451" spans="21:21" ht="15.75">
      <c r="U1451" s="520" t="s">
        <v>2327</v>
      </c>
    </row>
    <row r="1452" spans="21:21" ht="15.75">
      <c r="U1452" s="520" t="s">
        <v>2328</v>
      </c>
    </row>
    <row r="1453" spans="21:21" ht="15.75">
      <c r="U1453" s="520" t="s">
        <v>2329</v>
      </c>
    </row>
    <row r="1454" spans="21:21" ht="15.75">
      <c r="U1454" s="520" t="s">
        <v>2330</v>
      </c>
    </row>
    <row r="1455" spans="21:21" ht="15.75">
      <c r="U1455" s="520" t="s">
        <v>2331</v>
      </c>
    </row>
    <row r="1456" spans="21:21" ht="15.75">
      <c r="U1456" s="520" t="s">
        <v>2332</v>
      </c>
    </row>
    <row r="1457" spans="21:21" ht="15.75">
      <c r="U1457" s="520" t="s">
        <v>2333</v>
      </c>
    </row>
    <row r="1458" spans="21:21" ht="15.75">
      <c r="U1458" s="520" t="s">
        <v>2334</v>
      </c>
    </row>
    <row r="1459" spans="21:21" ht="15.75">
      <c r="U1459" s="520" t="s">
        <v>2335</v>
      </c>
    </row>
    <row r="1460" spans="21:21" ht="15.75">
      <c r="U1460" s="520" t="s">
        <v>2336</v>
      </c>
    </row>
    <row r="1461" spans="21:21" ht="15.75">
      <c r="U1461" s="520" t="s">
        <v>2337</v>
      </c>
    </row>
    <row r="1462" spans="21:21" ht="15.75">
      <c r="U1462" s="520" t="s">
        <v>2338</v>
      </c>
    </row>
    <row r="1463" spans="21:21" ht="15.75">
      <c r="U1463" s="520" t="s">
        <v>2339</v>
      </c>
    </row>
    <row r="1464" spans="21:21" ht="15.75">
      <c r="U1464" s="520" t="s">
        <v>2340</v>
      </c>
    </row>
    <row r="1465" spans="21:21" ht="15.75">
      <c r="U1465" s="520" t="s">
        <v>2341</v>
      </c>
    </row>
    <row r="1466" spans="21:21" ht="15.75">
      <c r="U1466" s="520" t="s">
        <v>2342</v>
      </c>
    </row>
    <row r="1467" spans="21:21" ht="15.75">
      <c r="U1467" s="520" t="s">
        <v>2343</v>
      </c>
    </row>
    <row r="1468" spans="21:21" ht="15.75">
      <c r="U1468" s="520" t="s">
        <v>2344</v>
      </c>
    </row>
    <row r="1469" spans="21:21" ht="15.75">
      <c r="U1469" s="520" t="s">
        <v>2345</v>
      </c>
    </row>
    <row r="1470" spans="21:21" ht="15.75">
      <c r="U1470" s="520" t="s">
        <v>2346</v>
      </c>
    </row>
    <row r="1471" spans="21:21" ht="15.75">
      <c r="U1471" s="520" t="s">
        <v>2347</v>
      </c>
    </row>
    <row r="1472" spans="21:21" ht="15.75">
      <c r="U1472" s="520" t="s">
        <v>2348</v>
      </c>
    </row>
    <row r="1473" spans="21:21" ht="15.75">
      <c r="U1473" s="520" t="s">
        <v>2349</v>
      </c>
    </row>
    <row r="1474" spans="21:21" ht="15.75">
      <c r="U1474" s="520" t="s">
        <v>2350</v>
      </c>
    </row>
    <row r="1475" spans="21:21" ht="15.75">
      <c r="U1475" s="520" t="s">
        <v>2351</v>
      </c>
    </row>
    <row r="1476" spans="21:21" ht="15.75">
      <c r="U1476" s="520" t="s">
        <v>2352</v>
      </c>
    </row>
    <row r="1477" spans="21:21" ht="15.75">
      <c r="U1477" s="520" t="s">
        <v>2353</v>
      </c>
    </row>
    <row r="1478" spans="21:21" ht="15.75">
      <c r="U1478" s="520" t="s">
        <v>2354</v>
      </c>
    </row>
    <row r="1479" spans="21:21" ht="15.75">
      <c r="U1479" s="520" t="s">
        <v>2355</v>
      </c>
    </row>
    <row r="1480" spans="21:21" ht="15.75">
      <c r="U1480" s="520" t="s">
        <v>2356</v>
      </c>
    </row>
    <row r="1481" spans="21:21" ht="15.75">
      <c r="U1481" s="520" t="s">
        <v>2357</v>
      </c>
    </row>
    <row r="1482" spans="21:21" ht="15.75">
      <c r="U1482" s="520" t="s">
        <v>2358</v>
      </c>
    </row>
    <row r="1483" spans="21:21" ht="15.75">
      <c r="U1483" s="520" t="s">
        <v>2359</v>
      </c>
    </row>
    <row r="1484" spans="21:21" ht="15.75">
      <c r="U1484" s="520" t="s">
        <v>2360</v>
      </c>
    </row>
    <row r="1485" spans="21:21" ht="15.75">
      <c r="U1485" s="520" t="s">
        <v>2361</v>
      </c>
    </row>
    <row r="1486" spans="21:21" ht="15.75">
      <c r="U1486" s="520" t="s">
        <v>2362</v>
      </c>
    </row>
    <row r="1487" spans="21:21" ht="15.75">
      <c r="U1487" s="520" t="s">
        <v>2363</v>
      </c>
    </row>
    <row r="1488" spans="21:21" ht="15.75">
      <c r="U1488" s="520" t="s">
        <v>2364</v>
      </c>
    </row>
    <row r="1489" spans="21:21" ht="15.75">
      <c r="U1489" s="520" t="s">
        <v>2365</v>
      </c>
    </row>
    <row r="1490" spans="21:21" ht="15.75">
      <c r="U1490" s="520" t="s">
        <v>2366</v>
      </c>
    </row>
    <row r="1491" spans="21:21" ht="15.75">
      <c r="U1491" s="520" t="s">
        <v>2367</v>
      </c>
    </row>
    <row r="1492" spans="21:21" ht="15.75">
      <c r="U1492" s="520" t="s">
        <v>2368</v>
      </c>
    </row>
    <row r="1493" spans="21:21" ht="15.75">
      <c r="U1493" s="520" t="s">
        <v>2369</v>
      </c>
    </row>
    <row r="1494" spans="21:21" ht="15.75">
      <c r="U1494" s="520" t="s">
        <v>2370</v>
      </c>
    </row>
    <row r="1495" spans="21:21" ht="15.75">
      <c r="U1495" s="520" t="s">
        <v>2371</v>
      </c>
    </row>
    <row r="1496" spans="21:21" ht="15.75">
      <c r="U1496" s="520" t="s">
        <v>2372</v>
      </c>
    </row>
    <row r="1497" spans="21:21" ht="15.75">
      <c r="U1497" s="520" t="s">
        <v>2373</v>
      </c>
    </row>
    <row r="1498" spans="21:21" ht="15.75">
      <c r="U1498" s="520" t="s">
        <v>2374</v>
      </c>
    </row>
    <row r="1499" spans="21:21" ht="15.75">
      <c r="U1499" s="520" t="s">
        <v>2375</v>
      </c>
    </row>
    <row r="1500" spans="21:21" ht="15.75">
      <c r="U1500" s="520" t="s">
        <v>2376</v>
      </c>
    </row>
    <row r="1501" spans="21:21" ht="15.75">
      <c r="U1501" s="520" t="s">
        <v>2377</v>
      </c>
    </row>
    <row r="1502" spans="21:21" ht="15.75">
      <c r="U1502" s="520" t="s">
        <v>2378</v>
      </c>
    </row>
    <row r="1503" spans="21:21" ht="15.75">
      <c r="U1503" s="520" t="s">
        <v>2379</v>
      </c>
    </row>
    <row r="1504" spans="21:21" ht="15.75">
      <c r="U1504" s="520" t="s">
        <v>2380</v>
      </c>
    </row>
    <row r="1505" spans="21:21" ht="15.75">
      <c r="U1505" s="520" t="s">
        <v>2381</v>
      </c>
    </row>
    <row r="1506" spans="21:21" ht="15.75">
      <c r="U1506" s="520" t="s">
        <v>2382</v>
      </c>
    </row>
    <row r="1507" spans="21:21" ht="15.75">
      <c r="U1507" s="520" t="s">
        <v>2383</v>
      </c>
    </row>
    <row r="1508" spans="21:21" ht="15.75">
      <c r="U1508" s="520" t="s">
        <v>2384</v>
      </c>
    </row>
    <row r="1509" spans="21:21" ht="15.75">
      <c r="U1509" s="520" t="s">
        <v>2385</v>
      </c>
    </row>
    <row r="1510" spans="21:21" ht="15.75">
      <c r="U1510" s="520" t="s">
        <v>2386</v>
      </c>
    </row>
    <row r="1511" spans="21:21" ht="15.75">
      <c r="U1511" s="520" t="s">
        <v>2387</v>
      </c>
    </row>
    <row r="1512" spans="21:21" ht="15.75">
      <c r="U1512" s="520" t="s">
        <v>2388</v>
      </c>
    </row>
    <row r="1513" spans="21:21" ht="15.75">
      <c r="U1513" s="520" t="s">
        <v>2389</v>
      </c>
    </row>
    <row r="1514" spans="21:21" ht="15.75">
      <c r="U1514" s="520" t="s">
        <v>2390</v>
      </c>
    </row>
    <row r="1515" spans="21:21" ht="15.75">
      <c r="U1515" s="520" t="s">
        <v>2391</v>
      </c>
    </row>
    <row r="1516" spans="21:21" ht="15.75">
      <c r="U1516" s="520" t="s">
        <v>2392</v>
      </c>
    </row>
    <row r="1517" spans="21:21" ht="15.75">
      <c r="U1517" s="520" t="s">
        <v>2393</v>
      </c>
    </row>
    <row r="1518" spans="21:21" ht="15.75">
      <c r="U1518" s="520" t="s">
        <v>2394</v>
      </c>
    </row>
    <row r="1519" spans="21:21" ht="15.75">
      <c r="U1519" s="520" t="s">
        <v>2395</v>
      </c>
    </row>
    <row r="1520" spans="21:21" ht="15.75">
      <c r="U1520" s="520" t="s">
        <v>2396</v>
      </c>
    </row>
    <row r="1521" spans="21:21" ht="15.75">
      <c r="U1521" s="520" t="s">
        <v>2397</v>
      </c>
    </row>
    <row r="1522" spans="21:21" ht="15.75">
      <c r="U1522" s="520" t="s">
        <v>2398</v>
      </c>
    </row>
    <row r="1523" spans="21:21" ht="15.75">
      <c r="U1523" s="520" t="s">
        <v>2399</v>
      </c>
    </row>
    <row r="1524" spans="21:21" ht="15.75">
      <c r="U1524" s="520" t="s">
        <v>2400</v>
      </c>
    </row>
    <row r="1525" spans="21:21" ht="15.75">
      <c r="U1525" s="520" t="s">
        <v>2401</v>
      </c>
    </row>
    <row r="1526" spans="21:21" ht="15.75">
      <c r="U1526" s="520" t="s">
        <v>2402</v>
      </c>
    </row>
    <row r="1527" spans="21:21" ht="15.75">
      <c r="U1527" s="520" t="s">
        <v>2403</v>
      </c>
    </row>
    <row r="1528" spans="21:21" ht="15.75">
      <c r="U1528" s="520" t="s">
        <v>2404</v>
      </c>
    </row>
    <row r="1529" spans="21:21" ht="15.75">
      <c r="U1529" s="520" t="s">
        <v>2405</v>
      </c>
    </row>
    <row r="1530" spans="21:21" ht="15.75">
      <c r="U1530" s="520" t="s">
        <v>2406</v>
      </c>
    </row>
    <row r="1531" spans="21:21" ht="15.75">
      <c r="U1531" s="520" t="s">
        <v>2407</v>
      </c>
    </row>
    <row r="1532" spans="21:21" ht="15.75">
      <c r="U1532" s="520" t="s">
        <v>2408</v>
      </c>
    </row>
    <row r="1533" spans="21:21" ht="15.75">
      <c r="U1533" s="520" t="s">
        <v>2409</v>
      </c>
    </row>
    <row r="1534" spans="21:21" ht="15.75">
      <c r="U1534" s="520" t="s">
        <v>2410</v>
      </c>
    </row>
    <row r="1535" spans="21:21" ht="15.75">
      <c r="U1535" s="520" t="s">
        <v>2411</v>
      </c>
    </row>
    <row r="1536" spans="21:21" ht="15.75">
      <c r="U1536" s="520" t="s">
        <v>2412</v>
      </c>
    </row>
    <row r="1537" spans="21:21" ht="15.75">
      <c r="U1537" s="520" t="s">
        <v>2413</v>
      </c>
    </row>
    <row r="1538" spans="21:21" ht="15.75">
      <c r="U1538" s="520" t="s">
        <v>2414</v>
      </c>
    </row>
    <row r="1539" spans="21:21" ht="15.75">
      <c r="U1539" s="520" t="s">
        <v>2415</v>
      </c>
    </row>
    <row r="1540" spans="21:21" ht="15.75">
      <c r="U1540" s="520" t="s">
        <v>2416</v>
      </c>
    </row>
    <row r="1541" spans="21:21" ht="15.75">
      <c r="U1541" s="520" t="s">
        <v>2417</v>
      </c>
    </row>
    <row r="1542" spans="21:21" ht="15.75">
      <c r="U1542" s="520" t="s">
        <v>2418</v>
      </c>
    </row>
    <row r="1543" spans="21:21" ht="15.75">
      <c r="U1543" s="520" t="s">
        <v>2419</v>
      </c>
    </row>
    <row r="1544" spans="21:21" ht="15.75">
      <c r="U1544" s="520" t="s">
        <v>2420</v>
      </c>
    </row>
    <row r="1545" spans="21:21" ht="15.75">
      <c r="U1545" s="520" t="s">
        <v>2421</v>
      </c>
    </row>
    <row r="1546" spans="21:21" ht="15.75">
      <c r="U1546" s="520" t="s">
        <v>2422</v>
      </c>
    </row>
    <row r="1547" spans="21:21" ht="15.75">
      <c r="U1547" s="520" t="s">
        <v>2423</v>
      </c>
    </row>
    <row r="1548" spans="21:21" ht="15.75">
      <c r="U1548" s="520" t="s">
        <v>2424</v>
      </c>
    </row>
    <row r="1549" spans="21:21" ht="15.75">
      <c r="U1549" s="520" t="s">
        <v>2425</v>
      </c>
    </row>
    <row r="1550" spans="21:21" ht="15.75">
      <c r="U1550" s="520" t="s">
        <v>2426</v>
      </c>
    </row>
    <row r="1551" spans="21:21" ht="15.75">
      <c r="U1551" s="520" t="s">
        <v>2427</v>
      </c>
    </row>
    <row r="1552" spans="21:21" ht="15.75">
      <c r="U1552" s="520" t="s">
        <v>2428</v>
      </c>
    </row>
    <row r="1553" spans="21:21" ht="15.75">
      <c r="U1553" s="520" t="s">
        <v>2429</v>
      </c>
    </row>
    <row r="1554" spans="21:21" ht="15.75">
      <c r="U1554" s="520" t="s">
        <v>2430</v>
      </c>
    </row>
    <row r="1555" spans="21:21" ht="15.75">
      <c r="U1555" s="520" t="s">
        <v>2431</v>
      </c>
    </row>
    <row r="1556" spans="21:21" ht="15.75">
      <c r="U1556" s="520" t="s">
        <v>2432</v>
      </c>
    </row>
    <row r="1557" spans="21:21" ht="15.75">
      <c r="U1557" s="520" t="s">
        <v>2433</v>
      </c>
    </row>
    <row r="1558" spans="21:21" ht="15.75">
      <c r="U1558" s="520" t="s">
        <v>2434</v>
      </c>
    </row>
    <row r="1559" spans="21:21" ht="15.75">
      <c r="U1559" s="520" t="s">
        <v>2435</v>
      </c>
    </row>
    <row r="1560" spans="21:21" ht="15.75">
      <c r="U1560" s="520" t="s">
        <v>2436</v>
      </c>
    </row>
    <row r="1561" spans="21:21" ht="15.75">
      <c r="U1561" s="520" t="s">
        <v>2437</v>
      </c>
    </row>
    <row r="1562" spans="21:21" ht="15.75">
      <c r="U1562" s="520" t="s">
        <v>2438</v>
      </c>
    </row>
    <row r="1563" spans="21:21" ht="15.75">
      <c r="U1563" s="520" t="s">
        <v>2439</v>
      </c>
    </row>
    <row r="1564" spans="21:21" ht="15.75">
      <c r="U1564" s="520" t="s">
        <v>2440</v>
      </c>
    </row>
    <row r="1565" spans="21:21" ht="15.75">
      <c r="U1565" s="520" t="s">
        <v>2441</v>
      </c>
    </row>
    <row r="1566" spans="21:21" ht="15.75">
      <c r="U1566" s="520" t="s">
        <v>2442</v>
      </c>
    </row>
    <row r="1567" spans="21:21" ht="15.75">
      <c r="U1567" s="520" t="s">
        <v>2443</v>
      </c>
    </row>
    <row r="1568" spans="21:21" ht="15.75">
      <c r="U1568" s="520" t="s">
        <v>2444</v>
      </c>
    </row>
    <row r="1569" spans="21:21" ht="15.75">
      <c r="U1569" s="520" t="s">
        <v>2445</v>
      </c>
    </row>
    <row r="1570" spans="21:21" ht="15.75">
      <c r="U1570" s="520" t="s">
        <v>2446</v>
      </c>
    </row>
    <row r="1571" spans="21:21" ht="15.75">
      <c r="U1571" s="520" t="s">
        <v>2447</v>
      </c>
    </row>
    <row r="1572" spans="21:21" ht="15.75">
      <c r="U1572" s="520" t="s">
        <v>2448</v>
      </c>
    </row>
    <row r="1573" spans="21:21" ht="15.75">
      <c r="U1573" s="520" t="s">
        <v>2449</v>
      </c>
    </row>
    <row r="1574" spans="21:21" ht="15.75">
      <c r="U1574" s="520" t="s">
        <v>2450</v>
      </c>
    </row>
    <row r="1575" spans="21:21" ht="15.75">
      <c r="U1575" s="520" t="s">
        <v>2451</v>
      </c>
    </row>
    <row r="1576" spans="21:21" ht="15.75">
      <c r="U1576" s="520" t="s">
        <v>2452</v>
      </c>
    </row>
    <row r="1577" spans="21:21" ht="15.75">
      <c r="U1577" s="520" t="s">
        <v>2453</v>
      </c>
    </row>
    <row r="1578" spans="21:21" ht="15.75">
      <c r="U1578" s="520" t="s">
        <v>2454</v>
      </c>
    </row>
    <row r="1579" spans="21:21" ht="15.75">
      <c r="U1579" s="520" t="s">
        <v>2455</v>
      </c>
    </row>
    <row r="1580" spans="21:21" ht="15.75">
      <c r="U1580" s="520" t="s">
        <v>2456</v>
      </c>
    </row>
    <row r="1581" spans="21:21" ht="15.75">
      <c r="U1581" s="520" t="s">
        <v>2457</v>
      </c>
    </row>
    <row r="1582" spans="21:21" ht="15.75">
      <c r="U1582" s="520" t="s">
        <v>2458</v>
      </c>
    </row>
    <row r="1583" spans="21:21" ht="15.75">
      <c r="U1583" s="520" t="s">
        <v>2459</v>
      </c>
    </row>
    <row r="1584" spans="21:21" ht="15.75">
      <c r="U1584" s="520" t="s">
        <v>2460</v>
      </c>
    </row>
    <row r="1585" spans="21:21" ht="15.75">
      <c r="U1585" s="520" t="s">
        <v>2461</v>
      </c>
    </row>
    <row r="1586" spans="21:21" ht="15.75">
      <c r="U1586" s="520" t="s">
        <v>2462</v>
      </c>
    </row>
    <row r="1587" spans="21:21" ht="15.75">
      <c r="U1587" s="520" t="s">
        <v>2463</v>
      </c>
    </row>
    <row r="1588" spans="21:21" ht="15.75">
      <c r="U1588" s="520" t="s">
        <v>2464</v>
      </c>
    </row>
    <row r="1589" spans="21:21" ht="15.75">
      <c r="U1589" s="520" t="s">
        <v>2465</v>
      </c>
    </row>
    <row r="1590" spans="21:21" ht="15.75">
      <c r="U1590" s="520" t="s">
        <v>2466</v>
      </c>
    </row>
    <row r="1591" spans="21:21" ht="15.75">
      <c r="U1591" s="520" t="s">
        <v>2467</v>
      </c>
    </row>
    <row r="1592" spans="21:21" ht="15.75">
      <c r="U1592" s="520" t="s">
        <v>2468</v>
      </c>
    </row>
    <row r="1593" spans="21:21" ht="15.75">
      <c r="U1593" s="520" t="s">
        <v>2469</v>
      </c>
    </row>
    <row r="1594" spans="21:21" ht="15.75">
      <c r="U1594" s="520" t="s">
        <v>2470</v>
      </c>
    </row>
    <row r="1595" spans="21:21" ht="15.75">
      <c r="U1595" s="520" t="s">
        <v>2471</v>
      </c>
    </row>
    <row r="1596" spans="21:21" ht="15.75">
      <c r="U1596" s="520" t="s">
        <v>2472</v>
      </c>
    </row>
    <row r="1597" spans="21:21" ht="15.75">
      <c r="U1597" s="520" t="s">
        <v>2473</v>
      </c>
    </row>
    <row r="1598" spans="21:21" ht="15.75">
      <c r="U1598" s="520" t="s">
        <v>2474</v>
      </c>
    </row>
    <row r="1599" spans="21:21" ht="15.75">
      <c r="U1599" s="520" t="s">
        <v>2475</v>
      </c>
    </row>
    <row r="1600" spans="21:21" ht="15.75">
      <c r="U1600" s="520" t="s">
        <v>2476</v>
      </c>
    </row>
    <row r="1601" spans="21:21" ht="15.75">
      <c r="U1601" s="520" t="s">
        <v>2477</v>
      </c>
    </row>
    <row r="1602" spans="21:21" ht="15.75">
      <c r="U1602" s="520" t="s">
        <v>2478</v>
      </c>
    </row>
    <row r="1603" spans="21:21" ht="15.75">
      <c r="U1603" s="520" t="s">
        <v>2479</v>
      </c>
    </row>
    <row r="1604" spans="21:21" ht="15.75">
      <c r="U1604" s="520" t="s">
        <v>2480</v>
      </c>
    </row>
    <row r="1605" spans="21:21" ht="15.75">
      <c r="U1605" s="520" t="s">
        <v>2481</v>
      </c>
    </row>
    <row r="1606" spans="21:21" ht="15.75">
      <c r="U1606" s="520" t="s">
        <v>2482</v>
      </c>
    </row>
    <row r="1607" spans="21:21" ht="15.75">
      <c r="U1607" s="520" t="s">
        <v>2483</v>
      </c>
    </row>
    <row r="1608" spans="21:21" ht="15.75">
      <c r="U1608" s="520" t="s">
        <v>2484</v>
      </c>
    </row>
    <row r="1609" spans="21:21" ht="15.75">
      <c r="U1609" s="520" t="s">
        <v>2485</v>
      </c>
    </row>
    <row r="1610" spans="21:21" ht="15.75">
      <c r="U1610" s="520" t="s">
        <v>2486</v>
      </c>
    </row>
    <row r="1611" spans="21:21" ht="15.75">
      <c r="U1611" s="520" t="s">
        <v>2487</v>
      </c>
    </row>
    <row r="1612" spans="21:21" ht="15.75">
      <c r="U1612" s="520" t="s">
        <v>2488</v>
      </c>
    </row>
    <row r="1613" spans="21:21" ht="15.75">
      <c r="U1613" s="520" t="s">
        <v>2489</v>
      </c>
    </row>
    <row r="1614" spans="21:21" ht="15.75">
      <c r="U1614" s="520" t="s">
        <v>2490</v>
      </c>
    </row>
    <row r="1615" spans="21:21" ht="15.75">
      <c r="U1615" s="520" t="s">
        <v>2491</v>
      </c>
    </row>
    <row r="1616" spans="21:21" ht="15.75">
      <c r="U1616" s="520" t="s">
        <v>2492</v>
      </c>
    </row>
    <row r="1617" spans="21:21" ht="15.75">
      <c r="U1617" s="520" t="s">
        <v>2493</v>
      </c>
    </row>
    <row r="1618" spans="21:21" ht="15.75">
      <c r="U1618" s="520" t="s">
        <v>2494</v>
      </c>
    </row>
    <row r="1619" spans="21:21" ht="15.75">
      <c r="U1619" s="520" t="s">
        <v>2495</v>
      </c>
    </row>
    <row r="1620" spans="21:21" ht="15.75">
      <c r="U1620" s="520" t="s">
        <v>2496</v>
      </c>
    </row>
    <row r="1621" spans="21:21" ht="15.75">
      <c r="U1621" s="520" t="s">
        <v>2497</v>
      </c>
    </row>
    <row r="1622" spans="21:21" ht="15.75">
      <c r="U1622" s="520" t="s">
        <v>2498</v>
      </c>
    </row>
    <row r="1623" spans="21:21" ht="15.75">
      <c r="U1623" s="520" t="s">
        <v>2499</v>
      </c>
    </row>
    <row r="1624" spans="21:21" ht="15.75">
      <c r="U1624" s="520" t="s">
        <v>2500</v>
      </c>
    </row>
    <row r="1625" spans="21:21" ht="15.75">
      <c r="U1625" s="520" t="s">
        <v>2501</v>
      </c>
    </row>
    <row r="1626" spans="21:21" ht="15.75">
      <c r="U1626" s="520" t="s">
        <v>2502</v>
      </c>
    </row>
    <row r="1627" spans="21:21" ht="15.75">
      <c r="U1627" s="520" t="s">
        <v>2503</v>
      </c>
    </row>
    <row r="1628" spans="21:21" ht="15.75">
      <c r="U1628" s="520" t="s">
        <v>2504</v>
      </c>
    </row>
    <row r="1629" spans="21:21" ht="15.75">
      <c r="U1629" s="520" t="s">
        <v>2505</v>
      </c>
    </row>
    <row r="1630" spans="21:21" ht="15.75">
      <c r="U1630" s="520" t="s">
        <v>2506</v>
      </c>
    </row>
    <row r="1631" spans="21:21" ht="15.75">
      <c r="U1631" s="520" t="s">
        <v>2507</v>
      </c>
    </row>
    <row r="1632" spans="21:21" ht="15.75">
      <c r="U1632" s="520" t="s">
        <v>2508</v>
      </c>
    </row>
    <row r="1633" spans="21:21" ht="15.75">
      <c r="U1633" s="520" t="s">
        <v>2509</v>
      </c>
    </row>
    <row r="1634" spans="21:21" ht="15.75">
      <c r="U1634" s="520" t="s">
        <v>2510</v>
      </c>
    </row>
    <row r="1635" spans="21:21" ht="15.75">
      <c r="U1635" s="520" t="s">
        <v>2511</v>
      </c>
    </row>
    <row r="1636" spans="21:21" ht="15.75">
      <c r="U1636" s="520" t="s">
        <v>2512</v>
      </c>
    </row>
    <row r="1637" spans="21:21" ht="15.75">
      <c r="U1637" s="520" t="s">
        <v>2513</v>
      </c>
    </row>
    <row r="1638" spans="21:21" ht="15.75">
      <c r="U1638" s="520" t="s">
        <v>2514</v>
      </c>
    </row>
    <row r="1639" spans="21:21" ht="15.75">
      <c r="U1639" s="520" t="s">
        <v>2515</v>
      </c>
    </row>
    <row r="1640" spans="21:21" ht="15.75">
      <c r="U1640" s="520" t="s">
        <v>2516</v>
      </c>
    </row>
    <row r="1641" spans="21:21" ht="15.75">
      <c r="U1641" s="520" t="s">
        <v>2517</v>
      </c>
    </row>
    <row r="1642" spans="21:21" ht="15.75">
      <c r="U1642" s="520" t="s">
        <v>2518</v>
      </c>
    </row>
    <row r="1643" spans="21:21" ht="15.75">
      <c r="U1643" s="520" t="s">
        <v>2519</v>
      </c>
    </row>
    <row r="1644" spans="21:21" ht="15.75">
      <c r="U1644" s="520" t="s">
        <v>2520</v>
      </c>
    </row>
    <row r="1645" spans="21:21" ht="15.75">
      <c r="U1645" s="520" t="s">
        <v>2521</v>
      </c>
    </row>
    <row r="1646" spans="21:21" ht="15.75">
      <c r="U1646" s="520" t="s">
        <v>2522</v>
      </c>
    </row>
    <row r="1647" spans="21:21" ht="15.75">
      <c r="U1647" s="520" t="s">
        <v>2523</v>
      </c>
    </row>
    <row r="1648" spans="21:21" ht="15.75">
      <c r="U1648" s="520" t="s">
        <v>2524</v>
      </c>
    </row>
    <row r="1649" spans="21:21" ht="15.75">
      <c r="U1649" s="520" t="s">
        <v>2525</v>
      </c>
    </row>
    <row r="1650" spans="21:21" ht="15.75">
      <c r="U1650" s="520" t="s">
        <v>2526</v>
      </c>
    </row>
    <row r="1651" spans="21:21" ht="15.75">
      <c r="U1651" s="520" t="s">
        <v>2527</v>
      </c>
    </row>
    <row r="1652" spans="21:21" ht="15.75">
      <c r="U1652" s="520" t="s">
        <v>2528</v>
      </c>
    </row>
    <row r="1653" spans="21:21" ht="15.75">
      <c r="U1653" s="520" t="s">
        <v>2529</v>
      </c>
    </row>
    <row r="1654" spans="21:21" ht="15.75">
      <c r="U1654" s="520" t="s">
        <v>2530</v>
      </c>
    </row>
    <row r="1655" spans="21:21" ht="15.75">
      <c r="U1655" s="520" t="s">
        <v>2531</v>
      </c>
    </row>
    <row r="1656" spans="21:21" ht="15.75">
      <c r="U1656" s="520" t="s">
        <v>2532</v>
      </c>
    </row>
    <row r="1657" spans="21:21" ht="15.75">
      <c r="U1657" s="520" t="s">
        <v>2533</v>
      </c>
    </row>
    <row r="1658" spans="21:21" ht="15.75">
      <c r="U1658" s="520" t="s">
        <v>2534</v>
      </c>
    </row>
    <row r="1659" spans="21:21" ht="15.75">
      <c r="U1659" s="520" t="s">
        <v>2535</v>
      </c>
    </row>
    <row r="1660" spans="21:21" ht="15.75">
      <c r="U1660" s="520" t="s">
        <v>2536</v>
      </c>
    </row>
    <row r="1661" spans="21:21" ht="15.75">
      <c r="U1661" s="520" t="s">
        <v>2537</v>
      </c>
    </row>
    <row r="1662" spans="21:21" ht="15.75">
      <c r="U1662" s="520" t="s">
        <v>2538</v>
      </c>
    </row>
    <row r="1663" spans="21:21" ht="15.75">
      <c r="U1663" s="520" t="s">
        <v>2539</v>
      </c>
    </row>
    <row r="1664" spans="21:21" ht="15.75">
      <c r="U1664" s="520" t="s">
        <v>2540</v>
      </c>
    </row>
    <row r="1665" spans="21:21" ht="15.75">
      <c r="U1665" s="520" t="s">
        <v>2541</v>
      </c>
    </row>
    <row r="1666" spans="21:21" ht="15.75">
      <c r="U1666" s="520" t="s">
        <v>2542</v>
      </c>
    </row>
    <row r="1667" spans="21:21" ht="15.75">
      <c r="U1667" s="520" t="s">
        <v>2543</v>
      </c>
    </row>
    <row r="1668" spans="21:21" ht="15.75">
      <c r="U1668" s="520" t="s">
        <v>2544</v>
      </c>
    </row>
    <row r="1669" spans="21:21" ht="15.75">
      <c r="U1669" s="520" t="s">
        <v>2545</v>
      </c>
    </row>
    <row r="1670" spans="21:21" ht="15.75">
      <c r="U1670" s="520" t="s">
        <v>2546</v>
      </c>
    </row>
    <row r="1671" spans="21:21" ht="15.75">
      <c r="U1671" s="520" t="s">
        <v>2547</v>
      </c>
    </row>
    <row r="1672" spans="21:21" ht="15.75">
      <c r="U1672" s="520" t="s">
        <v>2548</v>
      </c>
    </row>
    <row r="1673" spans="21:21" ht="15.75">
      <c r="U1673" s="520" t="s">
        <v>2549</v>
      </c>
    </row>
    <row r="1674" spans="21:21" ht="15.75">
      <c r="U1674" s="520" t="s">
        <v>2550</v>
      </c>
    </row>
    <row r="1675" spans="21:21" ht="15.75">
      <c r="U1675" s="520" t="s">
        <v>2551</v>
      </c>
    </row>
    <row r="1676" spans="21:21" ht="15.75">
      <c r="U1676" s="520" t="s">
        <v>2552</v>
      </c>
    </row>
    <row r="1677" spans="21:21" ht="15.75">
      <c r="U1677" s="520" t="s">
        <v>2553</v>
      </c>
    </row>
    <row r="1678" spans="21:21" ht="15.75">
      <c r="U1678" s="520" t="s">
        <v>2554</v>
      </c>
    </row>
    <row r="1679" spans="21:21" ht="15.75">
      <c r="U1679" s="520" t="s">
        <v>2555</v>
      </c>
    </row>
    <row r="1680" spans="21:21" ht="15.75">
      <c r="U1680" s="520" t="s">
        <v>2556</v>
      </c>
    </row>
    <row r="1681" spans="21:21" ht="15.75">
      <c r="U1681" s="520" t="s">
        <v>2557</v>
      </c>
    </row>
    <row r="1682" spans="21:21" ht="15.75">
      <c r="U1682" s="520" t="s">
        <v>2558</v>
      </c>
    </row>
    <row r="1683" spans="21:21" ht="15.75">
      <c r="U1683" s="520" t="s">
        <v>2559</v>
      </c>
    </row>
    <row r="1684" spans="21:21" ht="15.75">
      <c r="U1684" s="520" t="s">
        <v>2560</v>
      </c>
    </row>
    <row r="1685" spans="21:21" ht="15.75">
      <c r="U1685" s="520" t="s">
        <v>2561</v>
      </c>
    </row>
    <row r="1686" spans="21:21" ht="15.75">
      <c r="U1686" s="520" t="s">
        <v>2562</v>
      </c>
    </row>
    <row r="1687" spans="21:21" ht="15.75">
      <c r="U1687" s="520" t="s">
        <v>2563</v>
      </c>
    </row>
    <row r="1688" spans="21:21" ht="15.75">
      <c r="U1688" s="520" t="s">
        <v>2564</v>
      </c>
    </row>
    <row r="1689" spans="21:21" ht="15.75">
      <c r="U1689" s="520" t="s">
        <v>2565</v>
      </c>
    </row>
    <row r="1690" spans="21:21" ht="15.75">
      <c r="U1690" s="520" t="s">
        <v>2566</v>
      </c>
    </row>
    <row r="1691" spans="21:21" ht="15.75">
      <c r="U1691" s="520" t="s">
        <v>2567</v>
      </c>
    </row>
    <row r="1692" spans="21:21" ht="15.75">
      <c r="U1692" s="520" t="s">
        <v>2568</v>
      </c>
    </row>
    <row r="1693" spans="21:21" ht="15.75">
      <c r="U1693" s="520" t="s">
        <v>2569</v>
      </c>
    </row>
    <row r="1694" spans="21:21" ht="15.75">
      <c r="U1694" s="520" t="s">
        <v>2570</v>
      </c>
    </row>
    <row r="1695" spans="21:21" ht="15.75">
      <c r="U1695" s="520" t="s">
        <v>2571</v>
      </c>
    </row>
    <row r="1696" spans="21:21" ht="15.75">
      <c r="U1696" s="520" t="s">
        <v>2572</v>
      </c>
    </row>
    <row r="1697" spans="21:21" ht="15.75">
      <c r="U1697" s="520" t="s">
        <v>2573</v>
      </c>
    </row>
    <row r="1698" spans="21:21" ht="15.75">
      <c r="U1698" s="520" t="s">
        <v>2574</v>
      </c>
    </row>
    <row r="1699" spans="21:21" ht="15.75">
      <c r="U1699" s="520" t="s">
        <v>2575</v>
      </c>
    </row>
    <row r="1700" spans="21:21" ht="15.75">
      <c r="U1700" s="520" t="s">
        <v>2576</v>
      </c>
    </row>
    <row r="1701" spans="21:21" ht="15.75">
      <c r="U1701" s="520" t="s">
        <v>2577</v>
      </c>
    </row>
    <row r="1702" spans="21:21" ht="15.75">
      <c r="U1702" s="520" t="s">
        <v>2578</v>
      </c>
    </row>
    <row r="1703" spans="21:21" ht="15.75">
      <c r="U1703" s="520" t="s">
        <v>2579</v>
      </c>
    </row>
    <row r="1704" spans="21:21" ht="15.75">
      <c r="U1704" s="520" t="s">
        <v>2580</v>
      </c>
    </row>
    <row r="1705" spans="21:21" ht="15.75">
      <c r="U1705" s="520" t="s">
        <v>2581</v>
      </c>
    </row>
    <row r="1706" spans="21:21" ht="15.75">
      <c r="U1706" s="520" t="s">
        <v>2582</v>
      </c>
    </row>
    <row r="1707" spans="21:21" ht="15.75">
      <c r="U1707" s="520" t="s">
        <v>2583</v>
      </c>
    </row>
    <row r="1708" spans="21:21" ht="15.75">
      <c r="U1708" s="520" t="s">
        <v>2584</v>
      </c>
    </row>
    <row r="1709" spans="21:21" ht="15.75">
      <c r="U1709" s="520" t="s">
        <v>2585</v>
      </c>
    </row>
    <row r="1710" spans="21:21" ht="15.75">
      <c r="U1710" s="520" t="s">
        <v>2586</v>
      </c>
    </row>
    <row r="1711" spans="21:21" ht="15.75">
      <c r="U1711" s="520" t="s">
        <v>2587</v>
      </c>
    </row>
    <row r="1712" spans="21:21" ht="15.75">
      <c r="U1712" s="520" t="s">
        <v>2588</v>
      </c>
    </row>
    <row r="1713" spans="21:21" ht="15.75">
      <c r="U1713" s="520" t="s">
        <v>2589</v>
      </c>
    </row>
    <row r="1714" spans="21:21" ht="15.75">
      <c r="U1714" s="520" t="s">
        <v>2590</v>
      </c>
    </row>
    <row r="1715" spans="21:21" ht="15.75">
      <c r="U1715" s="520" t="s">
        <v>2591</v>
      </c>
    </row>
    <row r="1716" spans="21:21" ht="15.75">
      <c r="U1716" s="520" t="s">
        <v>2592</v>
      </c>
    </row>
    <row r="1717" spans="21:21" ht="15.75">
      <c r="U1717" s="520" t="s">
        <v>2593</v>
      </c>
    </row>
    <row r="1718" spans="21:21" ht="15.75">
      <c r="U1718" s="520" t="s">
        <v>2594</v>
      </c>
    </row>
    <row r="1719" spans="21:21" ht="15.75">
      <c r="U1719" s="520" t="s">
        <v>2595</v>
      </c>
    </row>
    <row r="1720" spans="21:21" ht="15.75">
      <c r="U1720" s="520" t="s">
        <v>2596</v>
      </c>
    </row>
    <row r="1721" spans="21:21" ht="15.75">
      <c r="U1721" s="520" t="s">
        <v>2597</v>
      </c>
    </row>
    <row r="1722" spans="21:21" ht="15.75">
      <c r="U1722" s="520" t="s">
        <v>2598</v>
      </c>
    </row>
    <row r="1723" spans="21:21" ht="15.75">
      <c r="U1723" s="520" t="s">
        <v>2599</v>
      </c>
    </row>
    <row r="1724" spans="21:21" ht="15.75">
      <c r="U1724" s="520" t="s">
        <v>2600</v>
      </c>
    </row>
    <row r="1725" spans="21:21" ht="15.75">
      <c r="U1725" s="520" t="s">
        <v>2601</v>
      </c>
    </row>
    <row r="1726" spans="21:21" ht="15.75">
      <c r="U1726" s="520" t="s">
        <v>2602</v>
      </c>
    </row>
    <row r="1727" spans="21:21" ht="15.75">
      <c r="U1727" s="520" t="s">
        <v>2603</v>
      </c>
    </row>
    <row r="1728" spans="21:21" ht="15.75">
      <c r="U1728" s="520" t="s">
        <v>2604</v>
      </c>
    </row>
    <row r="1729" spans="21:21" ht="15.75">
      <c r="U1729" s="520" t="s">
        <v>2605</v>
      </c>
    </row>
    <row r="1730" spans="21:21" ht="15.75">
      <c r="U1730" s="520" t="s">
        <v>2606</v>
      </c>
    </row>
    <row r="1731" spans="21:21" ht="15.75">
      <c r="U1731" s="520" t="s">
        <v>2607</v>
      </c>
    </row>
    <row r="1732" spans="21:21" ht="15.75">
      <c r="U1732" s="520" t="s">
        <v>2608</v>
      </c>
    </row>
    <row r="1733" spans="21:21" ht="15.75">
      <c r="U1733" s="520" t="s">
        <v>2609</v>
      </c>
    </row>
    <row r="1734" spans="21:21" ht="15.75">
      <c r="U1734" s="520" t="s">
        <v>2610</v>
      </c>
    </row>
    <row r="1735" spans="21:21" ht="15.75">
      <c r="U1735" s="520" t="s">
        <v>2611</v>
      </c>
    </row>
    <row r="1736" spans="21:21" ht="15.75">
      <c r="U1736" s="520" t="s">
        <v>2612</v>
      </c>
    </row>
    <row r="1737" spans="21:21" ht="15.75">
      <c r="U1737" s="520" t="s">
        <v>2613</v>
      </c>
    </row>
    <row r="1738" spans="21:21" ht="15.75">
      <c r="U1738" s="520" t="s">
        <v>2614</v>
      </c>
    </row>
    <row r="1739" spans="21:21" ht="15.75">
      <c r="U1739" s="520" t="s">
        <v>2615</v>
      </c>
    </row>
    <row r="1740" spans="21:21" ht="15.75">
      <c r="U1740" s="520" t="s">
        <v>2616</v>
      </c>
    </row>
    <row r="1741" spans="21:21" ht="15.75">
      <c r="U1741" s="520" t="s">
        <v>2617</v>
      </c>
    </row>
    <row r="1742" spans="21:21" ht="15.75">
      <c r="U1742" s="520" t="s">
        <v>2618</v>
      </c>
    </row>
    <row r="1743" spans="21:21" ht="15.75">
      <c r="U1743" s="520" t="s">
        <v>2619</v>
      </c>
    </row>
    <row r="1744" spans="21:21" ht="15.75">
      <c r="U1744" s="520" t="s">
        <v>2620</v>
      </c>
    </row>
    <row r="1745" spans="21:21" ht="15.75">
      <c r="U1745" s="520" t="s">
        <v>2621</v>
      </c>
    </row>
    <row r="1746" spans="21:21" ht="15.75">
      <c r="U1746" s="520" t="s">
        <v>2622</v>
      </c>
    </row>
    <row r="1747" spans="21:21" ht="15.75">
      <c r="U1747" s="520" t="s">
        <v>2623</v>
      </c>
    </row>
    <row r="1748" spans="21:21" ht="15.75">
      <c r="U1748" s="520" t="s">
        <v>2624</v>
      </c>
    </row>
    <row r="1749" spans="21:21" ht="15.75">
      <c r="U1749" s="520" t="s">
        <v>2625</v>
      </c>
    </row>
    <row r="1750" spans="21:21" ht="15.75">
      <c r="U1750" s="520" t="s">
        <v>2626</v>
      </c>
    </row>
    <row r="1751" spans="21:21" ht="15.75">
      <c r="U1751" s="520" t="s">
        <v>2627</v>
      </c>
    </row>
    <row r="1752" spans="21:21" ht="15.75">
      <c r="U1752" s="520" t="s">
        <v>2628</v>
      </c>
    </row>
    <row r="1753" spans="21:21" ht="15.75">
      <c r="U1753" s="520" t="s">
        <v>2629</v>
      </c>
    </row>
    <row r="1754" spans="21:21" ht="15.75">
      <c r="U1754" s="520" t="s">
        <v>2630</v>
      </c>
    </row>
    <row r="1755" spans="21:21" ht="15.75">
      <c r="U1755" s="520" t="s">
        <v>2631</v>
      </c>
    </row>
    <row r="1756" spans="21:21" ht="15.75">
      <c r="U1756" s="520" t="s">
        <v>2632</v>
      </c>
    </row>
    <row r="1757" spans="21:21" ht="15.75">
      <c r="U1757" s="520" t="s">
        <v>2633</v>
      </c>
    </row>
    <row r="1758" spans="21:21" ht="15.75">
      <c r="U1758" s="520" t="s">
        <v>2634</v>
      </c>
    </row>
    <row r="1759" spans="21:21" ht="15.75">
      <c r="U1759" s="520" t="s">
        <v>2635</v>
      </c>
    </row>
    <row r="1760" spans="21:21" ht="15.75">
      <c r="U1760" s="520" t="s">
        <v>2636</v>
      </c>
    </row>
    <row r="1761" spans="21:21" ht="15.75">
      <c r="U1761" s="520" t="s">
        <v>2637</v>
      </c>
    </row>
    <row r="1762" spans="21:21" ht="15.75">
      <c r="U1762" s="520" t="s">
        <v>2638</v>
      </c>
    </row>
    <row r="1763" spans="21:21" ht="15.75">
      <c r="U1763" s="520" t="s">
        <v>2639</v>
      </c>
    </row>
    <row r="1764" spans="21:21" ht="15.75">
      <c r="U1764" s="520" t="s">
        <v>2640</v>
      </c>
    </row>
    <row r="1765" spans="21:21" ht="15.75">
      <c r="U1765" s="520" t="s">
        <v>2641</v>
      </c>
    </row>
    <row r="1766" spans="21:21" ht="15.75">
      <c r="U1766" s="520" t="s">
        <v>2642</v>
      </c>
    </row>
    <row r="1767" spans="21:21" ht="15.75">
      <c r="U1767" s="520" t="s">
        <v>2643</v>
      </c>
    </row>
    <row r="1768" spans="21:21" ht="15.75">
      <c r="U1768" s="520" t="s">
        <v>2644</v>
      </c>
    </row>
    <row r="1769" spans="21:21" ht="15.75">
      <c r="U1769" s="520" t="s">
        <v>2645</v>
      </c>
    </row>
    <row r="1770" spans="21:21" ht="15.75">
      <c r="U1770" s="520" t="s">
        <v>2646</v>
      </c>
    </row>
    <row r="1771" spans="21:21" ht="15.75">
      <c r="U1771" s="520" t="s">
        <v>2647</v>
      </c>
    </row>
    <row r="1772" spans="21:21" ht="15.75">
      <c r="U1772" s="520" t="s">
        <v>2648</v>
      </c>
    </row>
    <row r="1773" spans="21:21" ht="15.75">
      <c r="U1773" s="520" t="s">
        <v>2649</v>
      </c>
    </row>
    <row r="1774" spans="21:21" ht="15.75">
      <c r="U1774" s="520" t="s">
        <v>2650</v>
      </c>
    </row>
    <row r="1775" spans="21:21" ht="15.75">
      <c r="U1775" s="520" t="s">
        <v>2651</v>
      </c>
    </row>
    <row r="1776" spans="21:21" ht="15.75">
      <c r="U1776" s="520" t="s">
        <v>2652</v>
      </c>
    </row>
    <row r="1777" spans="21:21" ht="15.75">
      <c r="U1777" s="520" t="s">
        <v>2653</v>
      </c>
    </row>
    <row r="1778" spans="21:21" ht="15.75">
      <c r="U1778" s="520" t="s">
        <v>2654</v>
      </c>
    </row>
    <row r="1779" spans="21:21" ht="15.75">
      <c r="U1779" s="520" t="s">
        <v>2655</v>
      </c>
    </row>
    <row r="1780" spans="21:21" ht="15.75">
      <c r="U1780" s="520" t="s">
        <v>2656</v>
      </c>
    </row>
    <row r="1781" spans="21:21" ht="15.75">
      <c r="U1781" s="520" t="s">
        <v>2657</v>
      </c>
    </row>
    <row r="1782" spans="21:21" ht="15.75">
      <c r="U1782" s="520" t="s">
        <v>2658</v>
      </c>
    </row>
    <row r="1783" spans="21:21" ht="15.75">
      <c r="U1783" s="520" t="s">
        <v>2659</v>
      </c>
    </row>
    <row r="1784" spans="21:21" ht="15.75">
      <c r="U1784" s="520" t="s">
        <v>2660</v>
      </c>
    </row>
    <row r="1785" spans="21:21" ht="15.75">
      <c r="U1785" s="520" t="s">
        <v>2661</v>
      </c>
    </row>
    <row r="1786" spans="21:21" ht="15.75">
      <c r="U1786" s="520" t="s">
        <v>2662</v>
      </c>
    </row>
    <row r="1787" spans="21:21" ht="15.75">
      <c r="U1787" s="520" t="s">
        <v>2663</v>
      </c>
    </row>
    <row r="1788" spans="21:21" ht="15.75">
      <c r="U1788" s="520" t="s">
        <v>2664</v>
      </c>
    </row>
    <row r="1789" spans="21:21" ht="15.75">
      <c r="U1789" s="520" t="s">
        <v>2665</v>
      </c>
    </row>
    <row r="1790" spans="21:21" ht="15.75">
      <c r="U1790" s="520" t="s">
        <v>2666</v>
      </c>
    </row>
    <row r="1791" spans="21:21" ht="15.75">
      <c r="U1791" s="520" t="s">
        <v>2667</v>
      </c>
    </row>
    <row r="1792" spans="21:21" ht="15.75">
      <c r="U1792" s="520" t="s">
        <v>2668</v>
      </c>
    </row>
    <row r="1793" spans="21:21" ht="15.75">
      <c r="U1793" s="520" t="s">
        <v>2669</v>
      </c>
    </row>
    <row r="1794" spans="21:21" ht="15.75">
      <c r="U1794" s="520" t="s">
        <v>2670</v>
      </c>
    </row>
    <row r="1795" spans="21:21" ht="15.75">
      <c r="U1795" s="520" t="s">
        <v>2671</v>
      </c>
    </row>
    <row r="1796" spans="21:21" ht="15.75">
      <c r="U1796" s="520" t="s">
        <v>2672</v>
      </c>
    </row>
    <row r="1797" spans="21:21" ht="15.75">
      <c r="U1797" s="520" t="s">
        <v>2673</v>
      </c>
    </row>
    <row r="1798" spans="21:21" ht="15.75">
      <c r="U1798" s="520" t="s">
        <v>2674</v>
      </c>
    </row>
    <row r="1799" spans="21:21" ht="15.75">
      <c r="U1799" s="520" t="s">
        <v>2675</v>
      </c>
    </row>
    <row r="1800" spans="21:21" ht="15.75">
      <c r="U1800" s="520" t="s">
        <v>2676</v>
      </c>
    </row>
    <row r="1801" spans="21:21" ht="15.75">
      <c r="U1801" s="520" t="s">
        <v>2677</v>
      </c>
    </row>
    <row r="1802" spans="21:21" ht="15.75">
      <c r="U1802" s="520" t="s">
        <v>2678</v>
      </c>
    </row>
    <row r="1803" spans="21:21" ht="15.75">
      <c r="U1803" s="520" t="s">
        <v>2679</v>
      </c>
    </row>
    <row r="1804" spans="21:21" ht="15.75">
      <c r="U1804" s="520" t="s">
        <v>2680</v>
      </c>
    </row>
    <row r="1805" spans="21:21" ht="15.75">
      <c r="U1805" s="520" t="s">
        <v>2681</v>
      </c>
    </row>
    <row r="1806" spans="21:21" ht="15.75">
      <c r="U1806" s="520" t="s">
        <v>2682</v>
      </c>
    </row>
    <row r="1807" spans="21:21" ht="15.75">
      <c r="U1807" s="520" t="s">
        <v>2683</v>
      </c>
    </row>
    <row r="1808" spans="21:21" ht="15.75">
      <c r="U1808" s="520" t="s">
        <v>2684</v>
      </c>
    </row>
    <row r="1809" spans="21:21" ht="15.75">
      <c r="U1809" s="520" t="s">
        <v>2685</v>
      </c>
    </row>
    <row r="1810" spans="21:21" ht="15.75">
      <c r="U1810" s="520" t="s">
        <v>2686</v>
      </c>
    </row>
    <row r="1811" spans="21:21" ht="15.75">
      <c r="U1811" s="520" t="s">
        <v>2687</v>
      </c>
    </row>
    <row r="1812" spans="21:21" ht="15.75">
      <c r="U1812" s="520" t="s">
        <v>2688</v>
      </c>
    </row>
    <row r="1813" spans="21:21" ht="15.75">
      <c r="U1813" s="520" t="s">
        <v>2689</v>
      </c>
    </row>
    <row r="1814" spans="21:21" ht="15.75">
      <c r="U1814" s="520" t="s">
        <v>2690</v>
      </c>
    </row>
    <row r="1815" spans="21:21" ht="15.75">
      <c r="U1815" s="520" t="s">
        <v>2691</v>
      </c>
    </row>
    <row r="1816" spans="21:21" ht="15.75">
      <c r="U1816" s="520" t="s">
        <v>2692</v>
      </c>
    </row>
    <row r="1817" spans="21:21" ht="15.75">
      <c r="U1817" s="520" t="s">
        <v>2693</v>
      </c>
    </row>
    <row r="1818" spans="21:21" ht="15.75">
      <c r="U1818" s="520" t="s">
        <v>2694</v>
      </c>
    </row>
    <row r="1819" spans="21:21" ht="15.75">
      <c r="U1819" s="520" t="s">
        <v>2695</v>
      </c>
    </row>
    <row r="1820" spans="21:21" ht="15.75">
      <c r="U1820" s="520" t="s">
        <v>2696</v>
      </c>
    </row>
    <row r="1821" spans="21:21" ht="15.75">
      <c r="U1821" s="520" t="s">
        <v>2697</v>
      </c>
    </row>
    <row r="1822" spans="21:21" ht="15.75">
      <c r="U1822" s="520" t="s">
        <v>2698</v>
      </c>
    </row>
    <row r="1823" spans="21:21" ht="15.75">
      <c r="U1823" s="520" t="s">
        <v>2699</v>
      </c>
    </row>
    <row r="1824" spans="21:21" ht="15.75">
      <c r="U1824" s="520" t="s">
        <v>2700</v>
      </c>
    </row>
    <row r="1825" spans="21:21" ht="15.75">
      <c r="U1825" s="520" t="s">
        <v>2701</v>
      </c>
    </row>
    <row r="1826" spans="21:21" ht="15.75">
      <c r="U1826" s="520" t="s">
        <v>2702</v>
      </c>
    </row>
    <row r="1827" spans="21:21" ht="15.75">
      <c r="U1827" s="520" t="s">
        <v>2703</v>
      </c>
    </row>
    <row r="1828" spans="21:21" ht="15.75">
      <c r="U1828" s="520" t="s">
        <v>2704</v>
      </c>
    </row>
    <row r="1829" spans="21:21" ht="15.75">
      <c r="U1829" s="520" t="s">
        <v>2705</v>
      </c>
    </row>
    <row r="1830" spans="21:21" ht="15.75">
      <c r="U1830" s="520" t="s">
        <v>2706</v>
      </c>
    </row>
    <row r="1831" spans="21:21" ht="15.75">
      <c r="U1831" s="520" t="s">
        <v>2707</v>
      </c>
    </row>
    <row r="1832" spans="21:21" ht="15.75">
      <c r="U1832" s="520" t="s">
        <v>2708</v>
      </c>
    </row>
    <row r="1833" spans="21:21" ht="15.75">
      <c r="U1833" s="520" t="s">
        <v>2709</v>
      </c>
    </row>
    <row r="1834" spans="21:21" ht="15.75">
      <c r="U1834" s="520" t="s">
        <v>2710</v>
      </c>
    </row>
    <row r="1835" spans="21:21" ht="15.75">
      <c r="U1835" s="520" t="s">
        <v>2711</v>
      </c>
    </row>
    <row r="1836" spans="21:21" ht="15.75">
      <c r="U1836" s="520" t="s">
        <v>2712</v>
      </c>
    </row>
    <row r="1837" spans="21:21" ht="15.75">
      <c r="U1837" s="520" t="s">
        <v>2713</v>
      </c>
    </row>
    <row r="1838" spans="21:21" ht="15.75">
      <c r="U1838" s="520" t="s">
        <v>2714</v>
      </c>
    </row>
    <row r="1839" spans="21:21" ht="15.75">
      <c r="U1839" s="520" t="s">
        <v>2715</v>
      </c>
    </row>
    <row r="1840" spans="21:21" ht="15.75">
      <c r="U1840" s="520" t="s">
        <v>2716</v>
      </c>
    </row>
    <row r="1841" spans="21:21" ht="15.75">
      <c r="U1841" s="520" t="s">
        <v>2717</v>
      </c>
    </row>
    <row r="1842" spans="21:21" ht="15.75">
      <c r="U1842" s="520" t="s">
        <v>2718</v>
      </c>
    </row>
    <row r="1843" spans="21:21" ht="15.75">
      <c r="U1843" s="520" t="s">
        <v>2719</v>
      </c>
    </row>
    <row r="1844" spans="21:21" ht="15.75">
      <c r="U1844" s="520" t="s">
        <v>2720</v>
      </c>
    </row>
    <row r="1845" spans="21:21" ht="15.75">
      <c r="U1845" s="520" t="s">
        <v>2721</v>
      </c>
    </row>
    <row r="1846" spans="21:21" ht="15.75">
      <c r="U1846" s="520" t="s">
        <v>2722</v>
      </c>
    </row>
    <row r="1847" spans="21:21" ht="15.75">
      <c r="U1847" s="520" t="s">
        <v>2723</v>
      </c>
    </row>
    <row r="1848" spans="21:21" ht="15.75">
      <c r="U1848" s="520" t="s">
        <v>2724</v>
      </c>
    </row>
    <row r="1849" spans="21:21" ht="15.75">
      <c r="U1849" s="520" t="s">
        <v>2725</v>
      </c>
    </row>
    <row r="1850" spans="21:21" ht="15.75">
      <c r="U1850" s="520" t="s">
        <v>2726</v>
      </c>
    </row>
    <row r="1851" spans="21:21" ht="15.75">
      <c r="U1851" s="520" t="s">
        <v>2727</v>
      </c>
    </row>
    <row r="1852" spans="21:21" ht="15.75">
      <c r="U1852" s="520" t="s">
        <v>2728</v>
      </c>
    </row>
    <row r="1853" spans="21:21" ht="15.75">
      <c r="U1853" s="520" t="s">
        <v>2729</v>
      </c>
    </row>
    <row r="1854" spans="21:21" ht="15.75">
      <c r="U1854" s="520" t="s">
        <v>2730</v>
      </c>
    </row>
    <row r="1855" spans="21:21" ht="15.75">
      <c r="U1855" s="520" t="s">
        <v>2731</v>
      </c>
    </row>
    <row r="1856" spans="21:21" ht="15.75">
      <c r="U1856" s="520" t="s">
        <v>2732</v>
      </c>
    </row>
    <row r="1857" spans="21:21" ht="15.75">
      <c r="U1857" s="520" t="s">
        <v>2733</v>
      </c>
    </row>
    <row r="1858" spans="21:21" ht="15.75">
      <c r="U1858" s="520" t="s">
        <v>2734</v>
      </c>
    </row>
    <row r="1859" spans="21:21" ht="15.75">
      <c r="U1859" s="520" t="s">
        <v>2735</v>
      </c>
    </row>
    <row r="1860" spans="21:21" ht="15.75">
      <c r="U1860" s="520" t="s">
        <v>2736</v>
      </c>
    </row>
    <row r="1861" spans="21:21" ht="15.75">
      <c r="U1861" s="520" t="s">
        <v>2737</v>
      </c>
    </row>
    <row r="1862" spans="21:21" ht="15.75">
      <c r="U1862" s="520" t="s">
        <v>2738</v>
      </c>
    </row>
    <row r="1863" spans="21:21" ht="15.75">
      <c r="U1863" s="520" t="s">
        <v>2739</v>
      </c>
    </row>
    <row r="1864" spans="21:21" ht="15.75">
      <c r="U1864" s="520" t="s">
        <v>2740</v>
      </c>
    </row>
    <row r="1865" spans="21:21" ht="15.75">
      <c r="U1865" s="520" t="s">
        <v>2741</v>
      </c>
    </row>
    <row r="1866" spans="21:21" ht="15.75">
      <c r="U1866" s="520" t="s">
        <v>2742</v>
      </c>
    </row>
    <row r="1867" spans="21:21" ht="15.75">
      <c r="U1867" s="520" t="s">
        <v>2743</v>
      </c>
    </row>
    <row r="1868" spans="21:21" ht="15.75">
      <c r="U1868" s="520" t="s">
        <v>2744</v>
      </c>
    </row>
    <row r="1869" spans="21:21" ht="15.75">
      <c r="U1869" s="520" t="s">
        <v>2745</v>
      </c>
    </row>
    <row r="1870" spans="21:21" ht="15.75">
      <c r="U1870" s="520" t="s">
        <v>2746</v>
      </c>
    </row>
    <row r="1871" spans="21:21" ht="15.75">
      <c r="U1871" s="520" t="s">
        <v>2747</v>
      </c>
    </row>
    <row r="1872" spans="21:21" ht="15.75">
      <c r="U1872" s="520" t="s">
        <v>2748</v>
      </c>
    </row>
    <row r="1873" spans="21:21" ht="15.75">
      <c r="U1873" s="520" t="s">
        <v>2749</v>
      </c>
    </row>
    <row r="1874" spans="21:21" ht="15.75">
      <c r="U1874" s="520" t="s">
        <v>2750</v>
      </c>
    </row>
    <row r="1875" spans="21:21" ht="15.75">
      <c r="U1875" s="520" t="s">
        <v>2751</v>
      </c>
    </row>
    <row r="1876" spans="21:21" ht="15.75">
      <c r="U1876" s="520" t="s">
        <v>2752</v>
      </c>
    </row>
    <row r="1877" spans="21:21" ht="15.75">
      <c r="U1877" s="520" t="s">
        <v>2753</v>
      </c>
    </row>
    <row r="1878" spans="21:21" ht="15.75">
      <c r="U1878" s="520" t="s">
        <v>2754</v>
      </c>
    </row>
    <row r="1879" spans="21:21" ht="15.75">
      <c r="U1879" s="520" t="s">
        <v>2755</v>
      </c>
    </row>
    <row r="1880" spans="21:21" ht="15.75">
      <c r="U1880" s="520" t="s">
        <v>2756</v>
      </c>
    </row>
    <row r="1881" spans="21:21" ht="15.75">
      <c r="U1881" s="520" t="s">
        <v>2757</v>
      </c>
    </row>
    <row r="1882" spans="21:21" ht="15.75">
      <c r="U1882" s="520" t="s">
        <v>2758</v>
      </c>
    </row>
    <row r="1883" spans="21:21" ht="15.75">
      <c r="U1883" s="520" t="s">
        <v>2759</v>
      </c>
    </row>
    <row r="1884" spans="21:21" ht="15.75">
      <c r="U1884" s="520" t="s">
        <v>2760</v>
      </c>
    </row>
    <row r="1885" spans="21:21" ht="15.75">
      <c r="U1885" s="520" t="s">
        <v>2761</v>
      </c>
    </row>
    <row r="1886" spans="21:21" ht="15.75">
      <c r="U1886" s="520" t="s">
        <v>2762</v>
      </c>
    </row>
    <row r="1887" spans="21:21" ht="15.75">
      <c r="U1887" s="520" t="s">
        <v>2763</v>
      </c>
    </row>
    <row r="1888" spans="21:21" ht="15.75">
      <c r="U1888" s="520" t="s">
        <v>2764</v>
      </c>
    </row>
    <row r="1889" spans="21:21" ht="15.75">
      <c r="U1889" s="520" t="s">
        <v>2765</v>
      </c>
    </row>
    <row r="1890" spans="21:21" ht="15.75">
      <c r="U1890" s="520" t="s">
        <v>2766</v>
      </c>
    </row>
    <row r="1891" spans="21:21" ht="15.75">
      <c r="U1891" s="520" t="s">
        <v>2767</v>
      </c>
    </row>
    <row r="1892" spans="21:21" ht="15.75">
      <c r="U1892" s="520" t="s">
        <v>2768</v>
      </c>
    </row>
    <row r="1893" spans="21:21" ht="15.75">
      <c r="U1893" s="520" t="s">
        <v>2769</v>
      </c>
    </row>
    <row r="1894" spans="21:21" ht="15.75">
      <c r="U1894" s="520" t="s">
        <v>2770</v>
      </c>
    </row>
    <row r="1895" spans="21:21" ht="15.75">
      <c r="U1895" s="520" t="s">
        <v>2771</v>
      </c>
    </row>
    <row r="1896" spans="21:21" ht="15.75">
      <c r="U1896" s="520" t="s">
        <v>2772</v>
      </c>
    </row>
    <row r="1897" spans="21:21" ht="15.75">
      <c r="U1897" s="520" t="s">
        <v>2773</v>
      </c>
    </row>
    <row r="1898" spans="21:21" ht="15.75">
      <c r="U1898" s="520" t="s">
        <v>2774</v>
      </c>
    </row>
    <row r="1899" spans="21:21" ht="15.75">
      <c r="U1899" s="520" t="s">
        <v>2775</v>
      </c>
    </row>
    <row r="1900" spans="21:21" ht="15.75">
      <c r="U1900" s="520" t="s">
        <v>2776</v>
      </c>
    </row>
    <row r="1901" spans="21:21" ht="15.75">
      <c r="U1901" s="520" t="s">
        <v>2777</v>
      </c>
    </row>
    <row r="1902" spans="21:21" ht="15.75">
      <c r="U1902" s="520" t="s">
        <v>2778</v>
      </c>
    </row>
    <row r="1903" spans="21:21" ht="15.75">
      <c r="U1903" s="520" t="s">
        <v>2779</v>
      </c>
    </row>
    <row r="1904" spans="21:21" ht="15.75">
      <c r="U1904" s="520" t="s">
        <v>2780</v>
      </c>
    </row>
    <row r="1905" spans="21:21" ht="15.75">
      <c r="U1905" s="520" t="s">
        <v>2781</v>
      </c>
    </row>
    <row r="1906" spans="21:21" ht="15.75">
      <c r="U1906" s="520" t="s">
        <v>2782</v>
      </c>
    </row>
    <row r="1907" spans="21:21" ht="15.75">
      <c r="U1907" s="520" t="s">
        <v>2783</v>
      </c>
    </row>
    <row r="1908" spans="21:21" ht="15.75">
      <c r="U1908" s="520" t="s">
        <v>2784</v>
      </c>
    </row>
    <row r="1909" spans="21:21" ht="15.75">
      <c r="U1909" s="520" t="s">
        <v>2785</v>
      </c>
    </row>
    <row r="1910" spans="21:21" ht="15.75">
      <c r="U1910" s="520" t="s">
        <v>2786</v>
      </c>
    </row>
    <row r="1911" spans="21:21" ht="15.75">
      <c r="U1911" s="520" t="s">
        <v>2787</v>
      </c>
    </row>
    <row r="1912" spans="21:21" ht="15.75">
      <c r="U1912" s="520" t="s">
        <v>2788</v>
      </c>
    </row>
    <row r="1913" spans="21:21" ht="15.75">
      <c r="U1913" s="520" t="s">
        <v>2789</v>
      </c>
    </row>
    <row r="1914" spans="21:21" ht="15.75">
      <c r="U1914" s="520" t="s">
        <v>2790</v>
      </c>
    </row>
    <row r="1915" spans="21:21" ht="15.75">
      <c r="U1915" s="520" t="s">
        <v>2791</v>
      </c>
    </row>
    <row r="1916" spans="21:21" ht="15.75">
      <c r="U1916" s="520" t="s">
        <v>2792</v>
      </c>
    </row>
    <row r="1917" spans="21:21" ht="15.75">
      <c r="U1917" s="520" t="s">
        <v>2793</v>
      </c>
    </row>
    <row r="1918" spans="21:21" ht="15.75">
      <c r="U1918" s="520" t="s">
        <v>2794</v>
      </c>
    </row>
    <row r="1919" spans="21:21" ht="15.75">
      <c r="U1919" s="520" t="s">
        <v>2795</v>
      </c>
    </row>
    <row r="1920" spans="21:21" ht="15.75">
      <c r="U1920" s="520" t="s">
        <v>2796</v>
      </c>
    </row>
    <row r="1921" spans="21:21" ht="15.75">
      <c r="U1921" s="520" t="s">
        <v>2797</v>
      </c>
    </row>
    <row r="1922" spans="21:21" ht="15.75">
      <c r="U1922" s="520" t="s">
        <v>2798</v>
      </c>
    </row>
    <row r="1923" spans="21:21" ht="15.75">
      <c r="U1923" s="520" t="s">
        <v>2799</v>
      </c>
    </row>
    <row r="1924" spans="21:21" ht="15.75">
      <c r="U1924" s="520" t="s">
        <v>2800</v>
      </c>
    </row>
    <row r="1925" spans="21:21" ht="15.75">
      <c r="U1925" s="520" t="s">
        <v>2801</v>
      </c>
    </row>
    <row r="1926" spans="21:21" ht="15.75">
      <c r="U1926" s="520" t="s">
        <v>2802</v>
      </c>
    </row>
    <row r="1927" spans="21:21" ht="15.75">
      <c r="U1927" s="520" t="s">
        <v>2803</v>
      </c>
    </row>
    <row r="1928" spans="21:21" ht="15.75">
      <c r="U1928" s="520" t="s">
        <v>2804</v>
      </c>
    </row>
    <row r="1929" spans="21:21" ht="15.75">
      <c r="U1929" s="520" t="s">
        <v>2805</v>
      </c>
    </row>
    <row r="1930" spans="21:21" ht="15.75">
      <c r="U1930" s="520" t="s">
        <v>2806</v>
      </c>
    </row>
    <row r="1931" spans="21:21" ht="15.75">
      <c r="U1931" s="520" t="s">
        <v>2807</v>
      </c>
    </row>
    <row r="1932" spans="21:21" ht="15.75">
      <c r="U1932" s="520" t="s">
        <v>2808</v>
      </c>
    </row>
    <row r="1933" spans="21:21" ht="15.75">
      <c r="U1933" s="520" t="s">
        <v>2809</v>
      </c>
    </row>
    <row r="1934" spans="21:21" ht="15.75">
      <c r="U1934" s="520" t="s">
        <v>2810</v>
      </c>
    </row>
    <row r="1935" spans="21:21" ht="15.75">
      <c r="U1935" s="520" t="s">
        <v>2811</v>
      </c>
    </row>
    <row r="1936" spans="21:21" ht="15.75">
      <c r="U1936" s="520" t="s">
        <v>2812</v>
      </c>
    </row>
    <row r="1937" spans="21:21" ht="15.75">
      <c r="U1937" s="520" t="s">
        <v>2813</v>
      </c>
    </row>
    <row r="1938" spans="21:21" ht="15.75">
      <c r="U1938" s="520" t="s">
        <v>2814</v>
      </c>
    </row>
    <row r="1939" spans="21:21" ht="15.75">
      <c r="U1939" s="520" t="s">
        <v>2815</v>
      </c>
    </row>
    <row r="1940" spans="21:21" ht="15.75">
      <c r="U1940" s="520" t="s">
        <v>2816</v>
      </c>
    </row>
    <row r="1941" spans="21:21" ht="15.75">
      <c r="U1941" s="520" t="s">
        <v>2817</v>
      </c>
    </row>
    <row r="1942" spans="21:21" ht="15.75">
      <c r="U1942" s="520" t="s">
        <v>2818</v>
      </c>
    </row>
    <row r="1943" spans="21:21" ht="15.75">
      <c r="U1943" s="520" t="s">
        <v>2819</v>
      </c>
    </row>
    <row r="1944" spans="21:21" ht="15.75">
      <c r="U1944" s="520" t="s">
        <v>2820</v>
      </c>
    </row>
    <row r="1945" spans="21:21" ht="15.75">
      <c r="U1945" s="520" t="s">
        <v>2821</v>
      </c>
    </row>
    <row r="1946" spans="21:21" ht="15.75">
      <c r="U1946" s="520" t="s">
        <v>2822</v>
      </c>
    </row>
    <row r="1947" spans="21:21" ht="15.75">
      <c r="U1947" s="520" t="s">
        <v>2823</v>
      </c>
    </row>
    <row r="1948" spans="21:21" ht="15.75">
      <c r="U1948" s="520" t="s">
        <v>2824</v>
      </c>
    </row>
    <row r="1949" spans="21:21" ht="15.75">
      <c r="U1949" s="520" t="s">
        <v>2825</v>
      </c>
    </row>
    <row r="1950" spans="21:21" ht="15.75">
      <c r="U1950" s="520" t="s">
        <v>2826</v>
      </c>
    </row>
    <row r="1951" spans="21:21" ht="15.75">
      <c r="U1951" s="520" t="s">
        <v>2827</v>
      </c>
    </row>
    <row r="1952" spans="21:21" ht="15.75">
      <c r="U1952" s="520" t="s">
        <v>2828</v>
      </c>
    </row>
    <row r="1953" spans="21:21" ht="15.75">
      <c r="U1953" s="520" t="s">
        <v>2829</v>
      </c>
    </row>
    <row r="1954" spans="21:21" ht="15.75">
      <c r="U1954" s="520" t="s">
        <v>2830</v>
      </c>
    </row>
    <row r="1955" spans="21:21" ht="15.75">
      <c r="U1955" s="520" t="s">
        <v>2831</v>
      </c>
    </row>
    <row r="1956" spans="21:21" ht="15.75">
      <c r="U1956" s="520" t="s">
        <v>2832</v>
      </c>
    </row>
    <row r="1957" spans="21:21" ht="15.75">
      <c r="U1957" s="520" t="s">
        <v>2833</v>
      </c>
    </row>
    <row r="1958" spans="21:21" ht="15.75">
      <c r="U1958" s="520" t="s">
        <v>2834</v>
      </c>
    </row>
    <row r="1959" spans="21:21" ht="15.75">
      <c r="U1959" s="520" t="s">
        <v>2835</v>
      </c>
    </row>
    <row r="1960" spans="21:21" ht="15.75">
      <c r="U1960" s="520" t="s">
        <v>2836</v>
      </c>
    </row>
    <row r="1961" spans="21:21" ht="15.75">
      <c r="U1961" s="520" t="s">
        <v>2837</v>
      </c>
    </row>
    <row r="1962" spans="21:21" ht="15.75">
      <c r="U1962" s="520" t="s">
        <v>2838</v>
      </c>
    </row>
    <row r="1963" spans="21:21" ht="15.75">
      <c r="U1963" s="520" t="s">
        <v>2839</v>
      </c>
    </row>
    <row r="1964" spans="21:21" ht="15.75">
      <c r="U1964" s="520" t="s">
        <v>2840</v>
      </c>
    </row>
    <row r="1965" spans="21:21" ht="15.75">
      <c r="U1965" s="520" t="s">
        <v>2841</v>
      </c>
    </row>
    <row r="1966" spans="21:21" ht="15.75">
      <c r="U1966" s="520" t="s">
        <v>2842</v>
      </c>
    </row>
    <row r="1967" spans="21:21" ht="15.75">
      <c r="U1967" s="520" t="s">
        <v>2843</v>
      </c>
    </row>
    <row r="1968" spans="21:21" ht="15.75">
      <c r="U1968" s="520" t="s">
        <v>2844</v>
      </c>
    </row>
    <row r="1969" spans="21:21" ht="15.75">
      <c r="U1969" s="520" t="s">
        <v>2845</v>
      </c>
    </row>
    <row r="1970" spans="21:21" ht="15.75">
      <c r="U1970" s="520" t="s">
        <v>2846</v>
      </c>
    </row>
    <row r="1971" spans="21:21" ht="15.75">
      <c r="U1971" s="520" t="s">
        <v>2847</v>
      </c>
    </row>
    <row r="1972" spans="21:21" ht="15.75">
      <c r="U1972" s="520" t="s">
        <v>2848</v>
      </c>
    </row>
    <row r="1973" spans="21:21" ht="15.75">
      <c r="U1973" s="520" t="s">
        <v>2849</v>
      </c>
    </row>
    <row r="1974" spans="21:21" ht="15.75">
      <c r="U1974" s="520" t="s">
        <v>2850</v>
      </c>
    </row>
    <row r="1975" spans="21:21" ht="15.75">
      <c r="U1975" s="520" t="s">
        <v>2851</v>
      </c>
    </row>
    <row r="1976" spans="21:21" ht="15.75">
      <c r="U1976" s="520" t="s">
        <v>2852</v>
      </c>
    </row>
    <row r="1977" spans="21:21" ht="15.75">
      <c r="U1977" s="520" t="s">
        <v>2853</v>
      </c>
    </row>
    <row r="1978" spans="21:21" ht="15.75">
      <c r="U1978" s="520" t="s">
        <v>2854</v>
      </c>
    </row>
    <row r="1979" spans="21:21" ht="15.75">
      <c r="U1979" s="520" t="s">
        <v>2855</v>
      </c>
    </row>
    <row r="1980" spans="21:21" ht="15.75">
      <c r="U1980" s="520" t="s">
        <v>2856</v>
      </c>
    </row>
    <row r="1981" spans="21:21" ht="15.75">
      <c r="U1981" s="520" t="s">
        <v>2857</v>
      </c>
    </row>
    <row r="1982" spans="21:21" ht="15.75">
      <c r="U1982" s="520" t="s">
        <v>2858</v>
      </c>
    </row>
    <row r="1983" spans="21:21" ht="15.75">
      <c r="U1983" s="520" t="s">
        <v>2859</v>
      </c>
    </row>
    <row r="1984" spans="21:21" ht="15.75">
      <c r="U1984" s="520" t="s">
        <v>2860</v>
      </c>
    </row>
    <row r="1985" spans="21:21" ht="15.75">
      <c r="U1985" s="520" t="s">
        <v>2861</v>
      </c>
    </row>
    <row r="1986" spans="21:21" ht="15.75">
      <c r="U1986" s="520" t="s">
        <v>2862</v>
      </c>
    </row>
    <row r="1987" spans="21:21" ht="15.75">
      <c r="U1987" s="520" t="s">
        <v>2863</v>
      </c>
    </row>
    <row r="1988" spans="21:21" ht="15.75">
      <c r="U1988" s="520" t="s">
        <v>2864</v>
      </c>
    </row>
    <row r="1989" spans="21:21" ht="15.75">
      <c r="U1989" s="520" t="s">
        <v>2865</v>
      </c>
    </row>
    <row r="1990" spans="21:21" ht="15.75">
      <c r="U1990" s="520" t="s">
        <v>2866</v>
      </c>
    </row>
    <row r="1991" spans="21:21" ht="15.75">
      <c r="U1991" s="520" t="s">
        <v>2867</v>
      </c>
    </row>
    <row r="1992" spans="21:21" ht="15.75">
      <c r="U1992" s="520" t="s">
        <v>2868</v>
      </c>
    </row>
    <row r="1993" spans="21:21" ht="15.75">
      <c r="U1993" s="520" t="s">
        <v>2869</v>
      </c>
    </row>
    <row r="1994" spans="21:21" ht="15.75">
      <c r="U1994" s="520" t="s">
        <v>2870</v>
      </c>
    </row>
    <row r="1995" spans="21:21" ht="15.75">
      <c r="U1995" s="520" t="s">
        <v>2871</v>
      </c>
    </row>
    <row r="1996" spans="21:21" ht="15.75">
      <c r="U1996" s="520" t="s">
        <v>2872</v>
      </c>
    </row>
    <row r="1997" spans="21:21" ht="15.75">
      <c r="U1997" s="520" t="s">
        <v>2873</v>
      </c>
    </row>
    <row r="1998" spans="21:21" ht="15.75">
      <c r="U1998" s="520" t="s">
        <v>2874</v>
      </c>
    </row>
    <row r="1999" spans="21:21" ht="15.75">
      <c r="U1999" s="520" t="s">
        <v>2875</v>
      </c>
    </row>
    <row r="2000" spans="21:21" ht="15.75">
      <c r="U2000" s="520" t="s">
        <v>2876</v>
      </c>
    </row>
    <row r="2001" spans="21:21" ht="15.75">
      <c r="U2001" s="520" t="s">
        <v>2877</v>
      </c>
    </row>
    <row r="2002" spans="21:21" ht="15.75">
      <c r="U2002" s="520" t="s">
        <v>2878</v>
      </c>
    </row>
    <row r="2003" spans="21:21" ht="15.75">
      <c r="U2003" s="520" t="s">
        <v>2879</v>
      </c>
    </row>
    <row r="2004" spans="21:21" ht="15.75">
      <c r="U2004" s="520" t="s">
        <v>2880</v>
      </c>
    </row>
    <row r="2005" spans="21:21" ht="15.75">
      <c r="U2005" s="520" t="s">
        <v>2881</v>
      </c>
    </row>
    <row r="2006" spans="21:21" ht="15.75">
      <c r="U2006" s="520" t="s">
        <v>2882</v>
      </c>
    </row>
    <row r="2007" spans="21:21" ht="15.75">
      <c r="U2007" s="520" t="s">
        <v>2883</v>
      </c>
    </row>
    <row r="2008" spans="21:21" ht="15.75">
      <c r="U2008" s="520" t="s">
        <v>2884</v>
      </c>
    </row>
    <row r="2009" spans="21:21" ht="15.75">
      <c r="U2009" s="520" t="s">
        <v>2885</v>
      </c>
    </row>
    <row r="2010" spans="21:21" ht="15.75">
      <c r="U2010" s="520" t="s">
        <v>2886</v>
      </c>
    </row>
    <row r="2011" spans="21:21" ht="15.75">
      <c r="U2011" s="520" t="s">
        <v>2887</v>
      </c>
    </row>
    <row r="2012" spans="21:21" ht="15.75">
      <c r="U2012" s="520" t="s">
        <v>2888</v>
      </c>
    </row>
    <row r="2013" spans="21:21" ht="15.75">
      <c r="U2013" s="520" t="s">
        <v>2889</v>
      </c>
    </row>
    <row r="2014" spans="21:21" ht="15.75">
      <c r="U2014" s="520" t="s">
        <v>2890</v>
      </c>
    </row>
    <row r="2015" spans="21:21" ht="15.75">
      <c r="U2015" s="520" t="s">
        <v>2891</v>
      </c>
    </row>
    <row r="2016" spans="21:21" ht="15.75">
      <c r="U2016" s="520" t="s">
        <v>2892</v>
      </c>
    </row>
    <row r="2017" spans="21:21" ht="15.75">
      <c r="U2017" s="520" t="s">
        <v>2893</v>
      </c>
    </row>
    <row r="2018" spans="21:21" ht="15.75">
      <c r="U2018" s="520" t="s">
        <v>2894</v>
      </c>
    </row>
    <row r="2019" spans="21:21" ht="15.75">
      <c r="U2019" s="520" t="s">
        <v>2895</v>
      </c>
    </row>
    <row r="2020" spans="21:21" ht="15.75">
      <c r="U2020" s="520" t="s">
        <v>2896</v>
      </c>
    </row>
    <row r="2021" spans="21:21" ht="15.75">
      <c r="U2021" s="520" t="s">
        <v>2897</v>
      </c>
    </row>
    <row r="2022" spans="21:21" ht="15.75">
      <c r="U2022" s="520" t="s">
        <v>2898</v>
      </c>
    </row>
    <row r="2023" spans="21:21" ht="15.75">
      <c r="U2023" s="520" t="s">
        <v>2899</v>
      </c>
    </row>
    <row r="2024" spans="21:21" ht="15.75">
      <c r="U2024" s="520" t="s">
        <v>2900</v>
      </c>
    </row>
    <row r="2025" spans="21:21" ht="15.75">
      <c r="U2025" s="520" t="s">
        <v>2901</v>
      </c>
    </row>
    <row r="2026" spans="21:21" ht="15.75">
      <c r="U2026" s="520" t="s">
        <v>2902</v>
      </c>
    </row>
    <row r="2027" spans="21:21" ht="15.75">
      <c r="U2027" s="520" t="s">
        <v>2903</v>
      </c>
    </row>
    <row r="2028" spans="21:21" ht="15.75">
      <c r="U2028" s="520" t="s">
        <v>2904</v>
      </c>
    </row>
    <row r="2029" spans="21:21" ht="15.75">
      <c r="U2029" s="520" t="s">
        <v>2905</v>
      </c>
    </row>
    <row r="2030" spans="21:21" ht="15.75">
      <c r="U2030" s="520" t="s">
        <v>2906</v>
      </c>
    </row>
    <row r="2031" spans="21:21" ht="15.75">
      <c r="U2031" s="520" t="s">
        <v>2907</v>
      </c>
    </row>
    <row r="2032" spans="21:21" ht="15.75">
      <c r="U2032" s="520" t="s">
        <v>2908</v>
      </c>
    </row>
    <row r="2033" spans="21:21" ht="15.75">
      <c r="U2033" s="520" t="s">
        <v>2909</v>
      </c>
    </row>
    <row r="2034" spans="21:21" ht="15.75">
      <c r="U2034" s="520" t="s">
        <v>2910</v>
      </c>
    </row>
    <row r="2035" spans="21:21" ht="15.75">
      <c r="U2035" s="520" t="s">
        <v>2911</v>
      </c>
    </row>
    <row r="2036" spans="21:21" ht="15.75">
      <c r="U2036" s="520" t="s">
        <v>2912</v>
      </c>
    </row>
    <row r="2037" spans="21:21" ht="15.75">
      <c r="U2037" s="520" t="s">
        <v>2913</v>
      </c>
    </row>
    <row r="2038" spans="21:21" ht="15.75">
      <c r="U2038" s="520" t="s">
        <v>2914</v>
      </c>
    </row>
    <row r="2039" spans="21:21" ht="15.75">
      <c r="U2039" s="520" t="s">
        <v>2915</v>
      </c>
    </row>
    <row r="2040" spans="21:21" ht="15.75">
      <c r="U2040" s="520" t="s">
        <v>2916</v>
      </c>
    </row>
    <row r="2041" spans="21:21" ht="15.75">
      <c r="U2041" s="520" t="s">
        <v>2917</v>
      </c>
    </row>
    <row r="2042" spans="21:21" ht="15.75">
      <c r="U2042" s="520" t="s">
        <v>2918</v>
      </c>
    </row>
    <row r="2043" spans="21:21" ht="15.75">
      <c r="U2043" s="520" t="s">
        <v>2919</v>
      </c>
    </row>
    <row r="2044" spans="21:21" ht="15.75">
      <c r="U2044" s="520" t="s">
        <v>2920</v>
      </c>
    </row>
    <row r="2045" spans="21:21" ht="15.75">
      <c r="U2045" s="520" t="s">
        <v>2921</v>
      </c>
    </row>
    <row r="2046" spans="21:21" ht="15.75">
      <c r="U2046" s="520" t="s">
        <v>2922</v>
      </c>
    </row>
    <row r="2047" spans="21:21" ht="15.75">
      <c r="U2047" s="520" t="s">
        <v>2923</v>
      </c>
    </row>
    <row r="2048" spans="21:21" ht="15.75">
      <c r="U2048" s="520" t="s">
        <v>2924</v>
      </c>
    </row>
    <row r="2049" spans="21:21" ht="15.75">
      <c r="U2049" s="520" t="s">
        <v>2925</v>
      </c>
    </row>
    <row r="2050" spans="21:21" ht="15.75">
      <c r="U2050" s="520" t="s">
        <v>2926</v>
      </c>
    </row>
    <row r="2051" spans="21:21" ht="15.75">
      <c r="U2051" s="520" t="s">
        <v>2927</v>
      </c>
    </row>
    <row r="2052" spans="21:21" ht="15.75">
      <c r="U2052" s="520" t="s">
        <v>2928</v>
      </c>
    </row>
    <row r="2053" spans="21:21" ht="15.75">
      <c r="U2053" s="520" t="s">
        <v>2929</v>
      </c>
    </row>
    <row r="2054" spans="21:21" ht="15.75">
      <c r="U2054" s="520" t="s">
        <v>2930</v>
      </c>
    </row>
    <row r="2055" spans="21:21" ht="15.75">
      <c r="U2055" s="520" t="s">
        <v>2931</v>
      </c>
    </row>
    <row r="2056" spans="21:21" ht="15.75">
      <c r="U2056" s="520" t="s">
        <v>2932</v>
      </c>
    </row>
    <row r="2057" spans="21:21" ht="15.75">
      <c r="U2057" s="520" t="s">
        <v>2933</v>
      </c>
    </row>
    <row r="2058" spans="21:21" ht="15.75">
      <c r="U2058" s="520" t="s">
        <v>2934</v>
      </c>
    </row>
    <row r="2059" spans="21:21" ht="15.75">
      <c r="U2059" s="520" t="s">
        <v>2935</v>
      </c>
    </row>
    <row r="2060" spans="21:21" ht="15.75">
      <c r="U2060" s="520" t="s">
        <v>2936</v>
      </c>
    </row>
    <row r="2061" spans="21:21" ht="15.75">
      <c r="U2061" s="520" t="s">
        <v>2937</v>
      </c>
    </row>
    <row r="2062" spans="21:21" ht="15.75">
      <c r="U2062" s="520" t="s">
        <v>2938</v>
      </c>
    </row>
    <row r="2063" spans="21:21" ht="15.75">
      <c r="U2063" s="520" t="s">
        <v>2939</v>
      </c>
    </row>
    <row r="2064" spans="21:21" ht="15.75">
      <c r="U2064" s="520" t="s">
        <v>2940</v>
      </c>
    </row>
    <row r="2065" spans="21:21" ht="15.75">
      <c r="U2065" s="520" t="s">
        <v>2941</v>
      </c>
    </row>
    <row r="2066" spans="21:21" ht="15.75">
      <c r="U2066" s="520" t="s">
        <v>2942</v>
      </c>
    </row>
    <row r="2067" spans="21:21" ht="15.75">
      <c r="U2067" s="520" t="s">
        <v>2943</v>
      </c>
    </row>
    <row r="2068" spans="21:21" ht="15.75">
      <c r="U2068" s="520" t="s">
        <v>2944</v>
      </c>
    </row>
    <row r="2069" spans="21:21" ht="15.75">
      <c r="U2069" s="520" t="s">
        <v>2945</v>
      </c>
    </row>
    <row r="2070" spans="21:21" ht="15.75">
      <c r="U2070" s="520" t="s">
        <v>2946</v>
      </c>
    </row>
    <row r="2071" spans="21:21" ht="15.75">
      <c r="U2071" s="520" t="s">
        <v>2947</v>
      </c>
    </row>
    <row r="2072" spans="21:21" ht="15.75">
      <c r="U2072" s="520" t="s">
        <v>2948</v>
      </c>
    </row>
    <row r="2073" spans="21:21" ht="15.75">
      <c r="U2073" s="520" t="s">
        <v>2949</v>
      </c>
    </row>
    <row r="2074" spans="21:21" ht="15.75">
      <c r="U2074" s="520" t="s">
        <v>2950</v>
      </c>
    </row>
    <row r="2075" spans="21:21" ht="15.75">
      <c r="U2075" s="520" t="s">
        <v>2951</v>
      </c>
    </row>
    <row r="2076" spans="21:21" ht="15.75">
      <c r="U2076" s="520" t="s">
        <v>2952</v>
      </c>
    </row>
    <row r="2077" spans="21:21" ht="15.75">
      <c r="U2077" s="520" t="s">
        <v>2953</v>
      </c>
    </row>
    <row r="2078" spans="21:21" ht="15.75">
      <c r="U2078" s="520" t="s">
        <v>2954</v>
      </c>
    </row>
    <row r="2079" spans="21:21" ht="15.75">
      <c r="U2079" s="520" t="s">
        <v>2955</v>
      </c>
    </row>
    <row r="2080" spans="21:21" ht="15.75">
      <c r="U2080" s="520" t="s">
        <v>2956</v>
      </c>
    </row>
    <row r="2081" spans="21:21" ht="15.75">
      <c r="U2081" s="520" t="s">
        <v>2957</v>
      </c>
    </row>
    <row r="2082" spans="21:21" ht="15.75">
      <c r="U2082" s="520" t="s">
        <v>2958</v>
      </c>
    </row>
    <row r="2083" spans="21:21" ht="15.75">
      <c r="U2083" s="520" t="s">
        <v>2959</v>
      </c>
    </row>
    <row r="2084" spans="21:21" ht="15.75">
      <c r="U2084" s="520" t="s">
        <v>2960</v>
      </c>
    </row>
    <row r="2085" spans="21:21" ht="15.75">
      <c r="U2085" s="520" t="s">
        <v>2961</v>
      </c>
    </row>
    <row r="2086" spans="21:21" ht="15.75">
      <c r="U2086" s="520" t="s">
        <v>2962</v>
      </c>
    </row>
    <row r="2087" spans="21:21" ht="15.75">
      <c r="U2087" s="520" t="s">
        <v>2963</v>
      </c>
    </row>
    <row r="2088" spans="21:21" ht="15.75">
      <c r="U2088" s="520" t="s">
        <v>2964</v>
      </c>
    </row>
    <row r="2089" spans="21:21" ht="15.75">
      <c r="U2089" s="520" t="s">
        <v>2965</v>
      </c>
    </row>
    <row r="2090" spans="21:21" ht="15.75">
      <c r="U2090" s="520" t="s">
        <v>2966</v>
      </c>
    </row>
    <row r="2091" spans="21:21" ht="15.75">
      <c r="U2091" s="520" t="s">
        <v>2967</v>
      </c>
    </row>
    <row r="2092" spans="21:21" ht="15.75">
      <c r="U2092" s="520" t="s">
        <v>2968</v>
      </c>
    </row>
    <row r="2093" spans="21:21" ht="15.75">
      <c r="U2093" s="520" t="s">
        <v>2969</v>
      </c>
    </row>
    <row r="2094" spans="21:21" ht="15.75">
      <c r="U2094" s="520" t="s">
        <v>2970</v>
      </c>
    </row>
    <row r="2095" spans="21:21" ht="15.75">
      <c r="U2095" s="520" t="s">
        <v>2971</v>
      </c>
    </row>
    <row r="2096" spans="21:21" ht="15.75">
      <c r="U2096" s="520" t="s">
        <v>2972</v>
      </c>
    </row>
    <row r="2097" spans="21:21" ht="15.75">
      <c r="U2097" s="520" t="s">
        <v>2973</v>
      </c>
    </row>
    <row r="2098" spans="21:21" ht="15.75">
      <c r="U2098" s="520" t="s">
        <v>2974</v>
      </c>
    </row>
    <row r="2099" spans="21:21" ht="15.75">
      <c r="U2099" s="520" t="s">
        <v>2975</v>
      </c>
    </row>
    <row r="2100" spans="21:21" ht="15.75">
      <c r="U2100" s="520" t="s">
        <v>2976</v>
      </c>
    </row>
    <row r="2101" spans="21:21" ht="15.75">
      <c r="U2101" s="520" t="s">
        <v>2977</v>
      </c>
    </row>
    <row r="2102" spans="21:21" ht="15.75">
      <c r="U2102" s="520" t="s">
        <v>2978</v>
      </c>
    </row>
    <row r="2103" spans="21:21" ht="15.75">
      <c r="U2103" s="520" t="s">
        <v>2979</v>
      </c>
    </row>
    <row r="2104" spans="21:21" ht="15.75">
      <c r="U2104" s="520" t="s">
        <v>2980</v>
      </c>
    </row>
    <row r="2105" spans="21:21" ht="15.75">
      <c r="U2105" s="520" t="s">
        <v>2981</v>
      </c>
    </row>
    <row r="2106" spans="21:21" ht="15.75">
      <c r="U2106" s="520" t="s">
        <v>2982</v>
      </c>
    </row>
    <row r="2107" spans="21:21" ht="15.75">
      <c r="U2107" s="520" t="s">
        <v>2983</v>
      </c>
    </row>
    <row r="2108" spans="21:21" ht="15.75">
      <c r="U2108" s="520" t="s">
        <v>2984</v>
      </c>
    </row>
    <row r="2109" spans="21:21" ht="15.75">
      <c r="U2109" s="520" t="s">
        <v>2985</v>
      </c>
    </row>
    <row r="2110" spans="21:21" ht="15.75">
      <c r="U2110" s="520" t="s">
        <v>2986</v>
      </c>
    </row>
    <row r="2111" spans="21:21" ht="15.75">
      <c r="U2111" s="520" t="s">
        <v>2987</v>
      </c>
    </row>
    <row r="2112" spans="21:21" ht="15.75">
      <c r="U2112" s="520" t="s">
        <v>2988</v>
      </c>
    </row>
    <row r="2113" spans="21:21" ht="15.75">
      <c r="U2113" s="520" t="s">
        <v>2989</v>
      </c>
    </row>
    <row r="2114" spans="21:21" ht="15.75">
      <c r="U2114" s="520" t="s">
        <v>2990</v>
      </c>
    </row>
    <row r="2115" spans="21:21" ht="15.75">
      <c r="U2115" s="520" t="s">
        <v>2991</v>
      </c>
    </row>
    <row r="2116" spans="21:21" ht="15.75">
      <c r="U2116" s="520" t="s">
        <v>2992</v>
      </c>
    </row>
    <row r="2117" spans="21:21" ht="15.75">
      <c r="U2117" s="520" t="s">
        <v>2993</v>
      </c>
    </row>
    <row r="2118" spans="21:21" ht="15.75">
      <c r="U2118" s="520" t="s">
        <v>2994</v>
      </c>
    </row>
    <row r="2119" spans="21:21" ht="15.75">
      <c r="U2119" s="520" t="s">
        <v>2995</v>
      </c>
    </row>
    <row r="2120" spans="21:21" ht="15.75">
      <c r="U2120" s="520" t="s">
        <v>2996</v>
      </c>
    </row>
    <row r="2121" spans="21:21" ht="15.75">
      <c r="U2121" s="520" t="s">
        <v>2997</v>
      </c>
    </row>
    <row r="2122" spans="21:21" ht="15.75">
      <c r="U2122" s="520" t="s">
        <v>2998</v>
      </c>
    </row>
    <row r="2123" spans="21:21" ht="15.75">
      <c r="U2123" s="520" t="s">
        <v>2999</v>
      </c>
    </row>
    <row r="2124" spans="21:21" ht="15.75">
      <c r="U2124" s="520" t="s">
        <v>3000</v>
      </c>
    </row>
    <row r="2125" spans="21:21" ht="15.75">
      <c r="U2125" s="520" t="s">
        <v>3001</v>
      </c>
    </row>
    <row r="2126" spans="21:21" ht="15.75">
      <c r="U2126" s="520" t="s">
        <v>3002</v>
      </c>
    </row>
    <row r="2127" spans="21:21" ht="15.75">
      <c r="U2127" s="520" t="s">
        <v>3003</v>
      </c>
    </row>
    <row r="2128" spans="21:21" ht="15.75">
      <c r="U2128" s="520" t="s">
        <v>3004</v>
      </c>
    </row>
    <row r="2129" spans="21:21" ht="15.75">
      <c r="U2129" s="520" t="s">
        <v>3005</v>
      </c>
    </row>
    <row r="2130" spans="21:21" ht="15.75">
      <c r="U2130" s="520" t="s">
        <v>3006</v>
      </c>
    </row>
    <row r="2131" spans="21:21" ht="15.75">
      <c r="U2131" s="520" t="s">
        <v>3007</v>
      </c>
    </row>
    <row r="2132" spans="21:21" ht="15.75">
      <c r="U2132" s="520" t="s">
        <v>3008</v>
      </c>
    </row>
    <row r="2133" spans="21:21" ht="15.75">
      <c r="U2133" s="520" t="s">
        <v>3009</v>
      </c>
    </row>
    <row r="2134" spans="21:21" ht="15.75">
      <c r="U2134" s="520" t="s">
        <v>3010</v>
      </c>
    </row>
    <row r="2135" spans="21:21" ht="15.75">
      <c r="U2135" s="520" t="s">
        <v>3011</v>
      </c>
    </row>
    <row r="2136" spans="21:21" ht="15.75">
      <c r="U2136" s="520" t="s">
        <v>3012</v>
      </c>
    </row>
    <row r="2137" spans="21:21" ht="15.75">
      <c r="U2137" s="520" t="s">
        <v>3013</v>
      </c>
    </row>
    <row r="2138" spans="21:21" ht="15.75">
      <c r="U2138" s="520" t="s">
        <v>3014</v>
      </c>
    </row>
    <row r="2139" spans="21:21" ht="15.75">
      <c r="U2139" s="520" t="s">
        <v>3015</v>
      </c>
    </row>
    <row r="2140" spans="21:21" ht="15.75">
      <c r="U2140" s="520" t="s">
        <v>3016</v>
      </c>
    </row>
    <row r="2141" spans="21:21" ht="15.75">
      <c r="U2141" s="520" t="s">
        <v>3017</v>
      </c>
    </row>
    <row r="2142" spans="21:21" ht="15.75">
      <c r="U2142" s="520" t="s">
        <v>3018</v>
      </c>
    </row>
    <row r="2143" spans="21:21" ht="15.75">
      <c r="U2143" s="520" t="s">
        <v>3019</v>
      </c>
    </row>
    <row r="2144" spans="21:21" ht="15.75">
      <c r="U2144" s="520" t="s">
        <v>3020</v>
      </c>
    </row>
    <row r="2145" spans="21:21" ht="15.75">
      <c r="U2145" s="520" t="s">
        <v>3021</v>
      </c>
    </row>
    <row r="2146" spans="21:21" ht="15.75">
      <c r="U2146" s="520" t="s">
        <v>3022</v>
      </c>
    </row>
    <row r="2147" spans="21:21" ht="15.75">
      <c r="U2147" s="520" t="s">
        <v>3023</v>
      </c>
    </row>
    <row r="2148" spans="21:21" ht="15.75">
      <c r="U2148" s="520" t="s">
        <v>3024</v>
      </c>
    </row>
    <row r="2149" spans="21:21" ht="15.75">
      <c r="U2149" s="520" t="s">
        <v>3025</v>
      </c>
    </row>
    <row r="2150" spans="21:21" ht="15.75">
      <c r="U2150" s="520" t="s">
        <v>3026</v>
      </c>
    </row>
    <row r="2151" spans="21:21" ht="15.75">
      <c r="U2151" s="520" t="s">
        <v>3027</v>
      </c>
    </row>
    <row r="2152" spans="21:21" ht="15.75">
      <c r="U2152" s="520" t="s">
        <v>3028</v>
      </c>
    </row>
    <row r="2153" spans="21:21" ht="15.75">
      <c r="U2153" s="520" t="s">
        <v>3029</v>
      </c>
    </row>
    <row r="2154" spans="21:21" ht="15.75">
      <c r="U2154" s="520" t="s">
        <v>3030</v>
      </c>
    </row>
    <row r="2155" spans="21:21" ht="15.75">
      <c r="U2155" s="520" t="s">
        <v>3031</v>
      </c>
    </row>
    <row r="2156" spans="21:21" ht="15.75">
      <c r="U2156" s="520" t="s">
        <v>3032</v>
      </c>
    </row>
    <row r="2157" spans="21:21" ht="15.75">
      <c r="U2157" s="520" t="s">
        <v>3033</v>
      </c>
    </row>
    <row r="2158" spans="21:21" ht="15.75">
      <c r="U2158" s="520" t="s">
        <v>3034</v>
      </c>
    </row>
    <row r="2159" spans="21:21" ht="15.75">
      <c r="U2159" s="520" t="s">
        <v>3035</v>
      </c>
    </row>
    <row r="2160" spans="21:21" ht="15.75">
      <c r="U2160" s="520" t="s">
        <v>3036</v>
      </c>
    </row>
    <row r="2161" spans="21:21" ht="15.75">
      <c r="U2161" s="520" t="s">
        <v>3037</v>
      </c>
    </row>
    <row r="2162" spans="21:21" ht="15.75">
      <c r="U2162" s="520" t="s">
        <v>3038</v>
      </c>
    </row>
    <row r="2163" spans="21:21" ht="15.75">
      <c r="U2163" s="520" t="s">
        <v>3039</v>
      </c>
    </row>
    <row r="2164" spans="21:21" ht="15.75">
      <c r="U2164" s="520" t="s">
        <v>3040</v>
      </c>
    </row>
    <row r="2165" spans="21:21" ht="15.75">
      <c r="U2165" s="520" t="s">
        <v>3041</v>
      </c>
    </row>
    <row r="2166" spans="21:21" ht="15.75">
      <c r="U2166" s="520" t="s">
        <v>3042</v>
      </c>
    </row>
    <row r="2167" spans="21:21" ht="15.75">
      <c r="U2167" s="520" t="s">
        <v>3043</v>
      </c>
    </row>
    <row r="2168" spans="21:21" ht="15.75">
      <c r="U2168" s="520" t="s">
        <v>3044</v>
      </c>
    </row>
    <row r="2169" spans="21:21" ht="15.75">
      <c r="U2169" s="520" t="s">
        <v>3045</v>
      </c>
    </row>
    <row r="2170" spans="21:21" ht="15.75">
      <c r="U2170" s="520" t="s">
        <v>3046</v>
      </c>
    </row>
    <row r="2171" spans="21:21" ht="15.75">
      <c r="U2171" s="520" t="s">
        <v>3047</v>
      </c>
    </row>
    <row r="2172" spans="21:21" ht="15.75">
      <c r="U2172" s="520" t="s">
        <v>3048</v>
      </c>
    </row>
    <row r="2173" spans="21:21" ht="15.75">
      <c r="U2173" s="520" t="s">
        <v>3049</v>
      </c>
    </row>
    <row r="2174" spans="21:21" ht="15.75">
      <c r="U2174" s="520" t="s">
        <v>3050</v>
      </c>
    </row>
    <row r="2175" spans="21:21" ht="15.75">
      <c r="U2175" s="520" t="s">
        <v>3051</v>
      </c>
    </row>
    <row r="2176" spans="21:21" ht="15.75">
      <c r="U2176" s="520" t="s">
        <v>3052</v>
      </c>
    </row>
    <row r="2177" spans="21:21" ht="15.75">
      <c r="U2177" s="520" t="s">
        <v>3053</v>
      </c>
    </row>
    <row r="2178" spans="21:21" ht="15.75">
      <c r="U2178" s="520" t="s">
        <v>3054</v>
      </c>
    </row>
    <row r="2179" spans="21:21" ht="15.75">
      <c r="U2179" s="520" t="s">
        <v>3055</v>
      </c>
    </row>
    <row r="2180" spans="21:21" ht="15.75">
      <c r="U2180" s="520" t="s">
        <v>3056</v>
      </c>
    </row>
    <row r="2181" spans="21:21" ht="15.75">
      <c r="U2181" s="520" t="s">
        <v>3057</v>
      </c>
    </row>
    <row r="2182" spans="21:21" ht="15.75">
      <c r="U2182" s="520" t="s">
        <v>3058</v>
      </c>
    </row>
    <row r="2183" spans="21:21" ht="15.75">
      <c r="U2183" s="520" t="s">
        <v>3059</v>
      </c>
    </row>
    <row r="2184" spans="21:21" ht="15.75">
      <c r="U2184" s="520" t="s">
        <v>3060</v>
      </c>
    </row>
    <row r="2185" spans="21:21" ht="15.75">
      <c r="U2185" s="520" t="s">
        <v>3061</v>
      </c>
    </row>
    <row r="2186" spans="21:21" ht="15.75">
      <c r="U2186" s="520" t="s">
        <v>3062</v>
      </c>
    </row>
    <row r="2187" spans="21:21" ht="15.75">
      <c r="U2187" s="520" t="s">
        <v>3063</v>
      </c>
    </row>
    <row r="2188" spans="21:21" ht="15.75">
      <c r="U2188" s="520" t="s">
        <v>3064</v>
      </c>
    </row>
    <row r="2189" spans="21:21" ht="15.75">
      <c r="U2189" s="520" t="s">
        <v>3065</v>
      </c>
    </row>
    <row r="2190" spans="21:21" ht="15.75">
      <c r="U2190" s="520" t="s">
        <v>3066</v>
      </c>
    </row>
    <row r="2191" spans="21:21" ht="15.75">
      <c r="U2191" s="520" t="s">
        <v>3067</v>
      </c>
    </row>
    <row r="2192" spans="21:21" ht="15.75">
      <c r="U2192" s="520" t="s">
        <v>3068</v>
      </c>
    </row>
    <row r="2193" spans="21:21" ht="15.75">
      <c r="U2193" s="520" t="s">
        <v>3069</v>
      </c>
    </row>
    <row r="2194" spans="21:21" ht="15.75">
      <c r="U2194" s="520" t="s">
        <v>3070</v>
      </c>
    </row>
    <row r="2195" spans="21:21" ht="15.75">
      <c r="U2195" s="520" t="s">
        <v>3071</v>
      </c>
    </row>
    <row r="2196" spans="21:21" ht="15.75">
      <c r="U2196" s="520" t="s">
        <v>3072</v>
      </c>
    </row>
    <row r="2197" spans="21:21" ht="15.75">
      <c r="U2197" s="520" t="s">
        <v>3073</v>
      </c>
    </row>
    <row r="2198" spans="21:21" ht="15.75">
      <c r="U2198" s="520" t="s">
        <v>3074</v>
      </c>
    </row>
    <row r="2199" spans="21:21" ht="15.75">
      <c r="U2199" s="520" t="s">
        <v>3075</v>
      </c>
    </row>
    <row r="2200" spans="21:21" ht="15.75">
      <c r="U2200" s="520" t="s">
        <v>3076</v>
      </c>
    </row>
    <row r="2201" spans="21:21" ht="15.75">
      <c r="U2201" s="520" t="s">
        <v>3077</v>
      </c>
    </row>
    <row r="2202" spans="21:21" ht="15.75">
      <c r="U2202" s="520" t="s">
        <v>3078</v>
      </c>
    </row>
    <row r="2203" spans="21:21" ht="15.75">
      <c r="U2203" s="520" t="s">
        <v>3079</v>
      </c>
    </row>
    <row r="2204" spans="21:21" ht="15.75">
      <c r="U2204" s="520" t="s">
        <v>3080</v>
      </c>
    </row>
    <row r="2205" spans="21:21" ht="15.75">
      <c r="U2205" s="520" t="s">
        <v>3081</v>
      </c>
    </row>
    <row r="2206" spans="21:21" ht="15.75">
      <c r="U2206" s="520" t="s">
        <v>3082</v>
      </c>
    </row>
    <row r="2207" spans="21:21" ht="15.75">
      <c r="U2207" s="520" t="s">
        <v>3083</v>
      </c>
    </row>
    <row r="2208" spans="21:21" ht="15.75">
      <c r="U2208" s="520" t="s">
        <v>3084</v>
      </c>
    </row>
    <row r="2209" spans="21:21" ht="15.75">
      <c r="U2209" s="520" t="s">
        <v>3085</v>
      </c>
    </row>
    <row r="2210" spans="21:21" ht="15.75">
      <c r="U2210" s="520" t="s">
        <v>3086</v>
      </c>
    </row>
    <row r="2211" spans="21:21" ht="15.75">
      <c r="U2211" s="520" t="s">
        <v>3087</v>
      </c>
    </row>
    <row r="2212" spans="21:21" ht="15.75">
      <c r="U2212" s="520" t="s">
        <v>3088</v>
      </c>
    </row>
    <row r="2213" spans="21:21" ht="15.75">
      <c r="U2213" s="520" t="s">
        <v>3089</v>
      </c>
    </row>
    <row r="2214" spans="21:21" ht="15.75">
      <c r="U2214" s="520" t="s">
        <v>3090</v>
      </c>
    </row>
    <row r="2215" spans="21:21" ht="15.75">
      <c r="U2215" s="520" t="s">
        <v>3091</v>
      </c>
    </row>
    <row r="2216" spans="21:21" ht="15.75">
      <c r="U2216" s="520" t="s">
        <v>3092</v>
      </c>
    </row>
    <row r="2217" spans="21:21" ht="15.75">
      <c r="U2217" s="520" t="s">
        <v>3093</v>
      </c>
    </row>
    <row r="2218" spans="21:21" ht="15.75">
      <c r="U2218" s="520" t="s">
        <v>3094</v>
      </c>
    </row>
    <row r="2219" spans="21:21" ht="15.75">
      <c r="U2219" s="520" t="s">
        <v>3095</v>
      </c>
    </row>
    <row r="2220" spans="21:21" ht="15.75">
      <c r="U2220" s="520" t="s">
        <v>3096</v>
      </c>
    </row>
    <row r="2221" spans="21:21" ht="15.75">
      <c r="U2221" s="520" t="s">
        <v>3097</v>
      </c>
    </row>
    <row r="2222" spans="21:21" ht="15.75">
      <c r="U2222" s="520" t="s">
        <v>3098</v>
      </c>
    </row>
    <row r="2223" spans="21:21" ht="15.75">
      <c r="U2223" s="520" t="s">
        <v>3099</v>
      </c>
    </row>
    <row r="2224" spans="21:21" ht="15.75">
      <c r="U2224" s="520" t="s">
        <v>3100</v>
      </c>
    </row>
    <row r="2225" spans="21:21" ht="15.75">
      <c r="U2225" s="520" t="s">
        <v>3101</v>
      </c>
    </row>
    <row r="2226" spans="21:21" ht="15.75">
      <c r="U2226" s="520" t="s">
        <v>3102</v>
      </c>
    </row>
    <row r="2227" spans="21:21" ht="15.75">
      <c r="U2227" s="520" t="s">
        <v>3103</v>
      </c>
    </row>
    <row r="2228" spans="21:21" ht="15.75">
      <c r="U2228" s="520" t="s">
        <v>3104</v>
      </c>
    </row>
    <row r="2229" spans="21:21" ht="15.75">
      <c r="U2229" s="520" t="s">
        <v>3105</v>
      </c>
    </row>
    <row r="2230" spans="21:21" ht="15.75">
      <c r="U2230" s="520" t="s">
        <v>3106</v>
      </c>
    </row>
    <row r="2231" spans="21:21" ht="15.75">
      <c r="U2231" s="520" t="s">
        <v>3107</v>
      </c>
    </row>
    <row r="2232" spans="21:21" ht="15.75">
      <c r="U2232" s="520" t="s">
        <v>3108</v>
      </c>
    </row>
    <row r="2233" spans="21:21" ht="15.75">
      <c r="U2233" s="520" t="s">
        <v>3109</v>
      </c>
    </row>
    <row r="2234" spans="21:21" ht="15.75">
      <c r="U2234" s="520" t="s">
        <v>3110</v>
      </c>
    </row>
    <row r="2235" spans="21:21" ht="15.75">
      <c r="U2235" s="520" t="s">
        <v>3111</v>
      </c>
    </row>
    <row r="2236" spans="21:21" ht="15.75">
      <c r="U2236" s="520" t="s">
        <v>3112</v>
      </c>
    </row>
    <row r="2237" spans="21:21" ht="15.75">
      <c r="U2237" s="520" t="s">
        <v>3113</v>
      </c>
    </row>
    <row r="2238" spans="21:21" ht="15.75">
      <c r="U2238" s="520" t="s">
        <v>3114</v>
      </c>
    </row>
    <row r="2239" spans="21:21" ht="15.75">
      <c r="U2239" s="520" t="s">
        <v>3115</v>
      </c>
    </row>
    <row r="2240" spans="21:21" ht="15.75">
      <c r="U2240" s="520" t="s">
        <v>3116</v>
      </c>
    </row>
    <row r="2241" spans="21:21" ht="15.75">
      <c r="U2241" s="520" t="s">
        <v>3117</v>
      </c>
    </row>
    <row r="2242" spans="21:21" ht="15.75">
      <c r="U2242" s="520" t="s">
        <v>3118</v>
      </c>
    </row>
    <row r="2243" spans="21:21" ht="15.75">
      <c r="U2243" s="520" t="s">
        <v>3119</v>
      </c>
    </row>
    <row r="2244" spans="21:21" ht="15.75">
      <c r="U2244" s="520" t="s">
        <v>3120</v>
      </c>
    </row>
    <row r="2245" spans="21:21" ht="15.75">
      <c r="U2245" s="520" t="s">
        <v>3121</v>
      </c>
    </row>
    <row r="2246" spans="21:21" ht="15.75">
      <c r="U2246" s="520" t="s">
        <v>3122</v>
      </c>
    </row>
    <row r="2247" spans="21:21" ht="15.75">
      <c r="U2247" s="520" t="s">
        <v>3123</v>
      </c>
    </row>
    <row r="2248" spans="21:21" ht="15.75">
      <c r="U2248" s="520" t="s">
        <v>3124</v>
      </c>
    </row>
    <row r="2249" spans="21:21" ht="15.75">
      <c r="U2249" s="520" t="s">
        <v>3125</v>
      </c>
    </row>
    <row r="2250" spans="21:21" ht="15.75">
      <c r="U2250" s="520" t="s">
        <v>3126</v>
      </c>
    </row>
    <row r="2251" spans="21:21" ht="15.75">
      <c r="U2251" s="520" t="s">
        <v>3127</v>
      </c>
    </row>
    <row r="2252" spans="21:21" ht="15.75">
      <c r="U2252" s="520" t="s">
        <v>3128</v>
      </c>
    </row>
    <row r="2253" spans="21:21" ht="15.75">
      <c r="U2253" s="520" t="s">
        <v>3129</v>
      </c>
    </row>
    <row r="2254" spans="21:21" ht="15.75">
      <c r="U2254" s="520" t="s">
        <v>3130</v>
      </c>
    </row>
    <row r="2255" spans="21:21" ht="15.75">
      <c r="U2255" s="520" t="s">
        <v>3131</v>
      </c>
    </row>
    <row r="2256" spans="21:21" ht="15.75">
      <c r="U2256" s="520" t="s">
        <v>3132</v>
      </c>
    </row>
    <row r="2257" spans="21:21" ht="15.75">
      <c r="U2257" s="520" t="s">
        <v>3133</v>
      </c>
    </row>
    <row r="2258" spans="21:21" ht="15.75">
      <c r="U2258" s="520" t="s">
        <v>3134</v>
      </c>
    </row>
    <row r="2259" spans="21:21" ht="15.75">
      <c r="U2259" s="520" t="s">
        <v>3135</v>
      </c>
    </row>
    <row r="2260" spans="21:21" ht="15.75">
      <c r="U2260" s="520" t="s">
        <v>3136</v>
      </c>
    </row>
    <row r="2261" spans="21:21" ht="15.75">
      <c r="U2261" s="520" t="s">
        <v>3137</v>
      </c>
    </row>
    <row r="2262" spans="21:21" ht="15.75">
      <c r="U2262" s="520" t="s">
        <v>3138</v>
      </c>
    </row>
    <row r="2263" spans="21:21" ht="15.75">
      <c r="U2263" s="520" t="s">
        <v>3139</v>
      </c>
    </row>
    <row r="2264" spans="21:21" ht="15.75">
      <c r="U2264" s="520" t="s">
        <v>3140</v>
      </c>
    </row>
    <row r="2265" spans="21:21" ht="15.75">
      <c r="U2265" s="520" t="s">
        <v>3141</v>
      </c>
    </row>
    <row r="2266" spans="21:21" ht="15.75">
      <c r="U2266" s="520" t="s">
        <v>3142</v>
      </c>
    </row>
    <row r="2267" spans="21:21" ht="15.75">
      <c r="U2267" s="520" t="s">
        <v>3143</v>
      </c>
    </row>
    <row r="2268" spans="21:21" ht="15.75">
      <c r="U2268" s="520" t="s">
        <v>3144</v>
      </c>
    </row>
    <row r="2269" spans="21:21" ht="15.75">
      <c r="U2269" s="520" t="s">
        <v>3145</v>
      </c>
    </row>
    <row r="2270" spans="21:21" ht="15.75">
      <c r="U2270" s="520" t="s">
        <v>3146</v>
      </c>
    </row>
    <row r="2271" spans="21:21" ht="15.75">
      <c r="U2271" s="520" t="s">
        <v>3147</v>
      </c>
    </row>
    <row r="2272" spans="21:21" ht="15.75">
      <c r="U2272" s="520" t="s">
        <v>3148</v>
      </c>
    </row>
    <row r="2273" spans="21:21" ht="15.75">
      <c r="U2273" s="520" t="s">
        <v>3149</v>
      </c>
    </row>
    <row r="2274" spans="21:21" ht="15.75">
      <c r="U2274" s="520" t="s">
        <v>3150</v>
      </c>
    </row>
    <row r="2275" spans="21:21" ht="15.75">
      <c r="U2275" s="520" t="s">
        <v>3151</v>
      </c>
    </row>
    <row r="2276" spans="21:21" ht="15.75">
      <c r="U2276" s="520" t="s">
        <v>3152</v>
      </c>
    </row>
    <row r="2277" spans="21:21" ht="15.75">
      <c r="U2277" s="520" t="s">
        <v>3153</v>
      </c>
    </row>
    <row r="2278" spans="21:21" ht="15.75">
      <c r="U2278" s="520" t="s">
        <v>3154</v>
      </c>
    </row>
    <row r="2279" spans="21:21" ht="15.75">
      <c r="U2279" s="520" t="s">
        <v>3155</v>
      </c>
    </row>
    <row r="2280" spans="21:21" ht="15.75">
      <c r="U2280" s="520" t="s">
        <v>3156</v>
      </c>
    </row>
    <row r="2281" spans="21:21" ht="15.75">
      <c r="U2281" s="520" t="s">
        <v>3157</v>
      </c>
    </row>
    <row r="2282" spans="21:21" ht="15.75">
      <c r="U2282" s="520" t="s">
        <v>3158</v>
      </c>
    </row>
    <row r="2283" spans="21:21" ht="15.75">
      <c r="U2283" s="520" t="s">
        <v>3159</v>
      </c>
    </row>
    <row r="2284" spans="21:21" ht="15.75">
      <c r="U2284" s="520" t="s">
        <v>3160</v>
      </c>
    </row>
    <row r="2285" spans="21:21" ht="15.75">
      <c r="U2285" s="520" t="s">
        <v>3161</v>
      </c>
    </row>
    <row r="2286" spans="21:21" ht="15.75">
      <c r="U2286" s="520" t="s">
        <v>3162</v>
      </c>
    </row>
    <row r="2287" spans="21:21" ht="15.75">
      <c r="U2287" s="520" t="s">
        <v>3163</v>
      </c>
    </row>
    <row r="2288" spans="21:21" ht="15.75">
      <c r="U2288" s="520" t="s">
        <v>3164</v>
      </c>
    </row>
    <row r="2289" spans="21:21" ht="15.75">
      <c r="U2289" s="520" t="s">
        <v>3165</v>
      </c>
    </row>
    <row r="2290" spans="21:21" ht="15.75">
      <c r="U2290" s="520" t="s">
        <v>3166</v>
      </c>
    </row>
    <row r="2291" spans="21:21" ht="15.75">
      <c r="U2291" s="520" t="s">
        <v>3167</v>
      </c>
    </row>
    <row r="2292" spans="21:21" ht="15.75">
      <c r="U2292" s="520" t="s">
        <v>3168</v>
      </c>
    </row>
    <row r="2293" spans="21:21" ht="15.75">
      <c r="U2293" s="520" t="s">
        <v>3169</v>
      </c>
    </row>
    <row r="2294" spans="21:21" ht="15.75">
      <c r="U2294" s="520" t="s">
        <v>3170</v>
      </c>
    </row>
    <row r="2295" spans="21:21" ht="15.75">
      <c r="U2295" s="520" t="s">
        <v>3171</v>
      </c>
    </row>
    <row r="2296" spans="21:21" ht="15.75">
      <c r="U2296" s="520" t="s">
        <v>3172</v>
      </c>
    </row>
    <row r="2297" spans="21:21" ht="15.75">
      <c r="U2297" s="520" t="s">
        <v>3173</v>
      </c>
    </row>
    <row r="2298" spans="21:21" ht="15.75">
      <c r="U2298" s="520" t="s">
        <v>3174</v>
      </c>
    </row>
    <row r="2299" spans="21:21" ht="15.75">
      <c r="U2299" s="520" t="s">
        <v>3175</v>
      </c>
    </row>
    <row r="2300" spans="21:21" ht="15.75">
      <c r="U2300" s="520" t="s">
        <v>3176</v>
      </c>
    </row>
    <row r="2301" spans="21:21" ht="15.75">
      <c r="U2301" s="520" t="s">
        <v>3177</v>
      </c>
    </row>
    <row r="2302" spans="21:21" ht="15.75">
      <c r="U2302" s="520" t="s">
        <v>3178</v>
      </c>
    </row>
    <row r="2303" spans="21:21" ht="15.75">
      <c r="U2303" s="520" t="s">
        <v>3179</v>
      </c>
    </row>
    <row r="2304" spans="21:21" ht="15.75">
      <c r="U2304" s="520" t="s">
        <v>3180</v>
      </c>
    </row>
    <row r="2305" spans="21:21" ht="15.75">
      <c r="U2305" s="520" t="s">
        <v>3181</v>
      </c>
    </row>
    <row r="2306" spans="21:21" ht="15.75">
      <c r="U2306" s="520" t="s">
        <v>3182</v>
      </c>
    </row>
    <row r="2307" spans="21:21" ht="15.75">
      <c r="U2307" s="520" t="s">
        <v>3183</v>
      </c>
    </row>
    <row r="2308" spans="21:21" ht="15.75">
      <c r="U2308" s="520" t="s">
        <v>3184</v>
      </c>
    </row>
    <row r="2309" spans="21:21" ht="15.75">
      <c r="U2309" s="520" t="s">
        <v>3185</v>
      </c>
    </row>
    <row r="2310" spans="21:21" ht="15.75">
      <c r="U2310" s="520" t="s">
        <v>3186</v>
      </c>
    </row>
    <row r="2311" spans="21:21" ht="15.75">
      <c r="U2311" s="520" t="s">
        <v>3187</v>
      </c>
    </row>
    <row r="2312" spans="21:21" ht="15.75">
      <c r="U2312" s="520" t="s">
        <v>3188</v>
      </c>
    </row>
    <row r="2313" spans="21:21" ht="15.75">
      <c r="U2313" s="520" t="s">
        <v>3189</v>
      </c>
    </row>
    <row r="2314" spans="21:21" ht="15.75">
      <c r="U2314" s="520" t="s">
        <v>3190</v>
      </c>
    </row>
    <row r="2315" spans="21:21" ht="15.75">
      <c r="U2315" s="520" t="s">
        <v>3191</v>
      </c>
    </row>
    <row r="2316" spans="21:21" ht="15.75">
      <c r="U2316" s="520" t="s">
        <v>3192</v>
      </c>
    </row>
    <row r="2317" spans="21:21" ht="15.75">
      <c r="U2317" s="520" t="s">
        <v>3193</v>
      </c>
    </row>
    <row r="2318" spans="21:21" ht="15.75">
      <c r="U2318" s="520" t="s">
        <v>3194</v>
      </c>
    </row>
    <row r="2319" spans="21:21" ht="15.75">
      <c r="U2319" s="520" t="s">
        <v>3195</v>
      </c>
    </row>
  </sheetData>
  <customSheetViews>
    <customSheetView guid="{5085D6F4-6404-4163-9CA4-2DF30C83B0B6}">
      <selection activeCell="B19" sqref="B19"/>
      <pageMargins left="0.7" right="0.7" top="0.75" bottom="0.75" header="0.3" footer="0.3"/>
    </customSheetView>
  </customSheetViews>
  <hyperlinks>
    <hyperlink ref="F9" r:id="rId1"/>
    <hyperlink ref="F11" r:id="rId2"/>
    <hyperlink ref="F10" r:id="rId3"/>
    <hyperlink ref="F8" r:id="rId4"/>
    <hyperlink ref="F5" r:id="rId5"/>
    <hyperlink ref="F15" r:id="rId6"/>
  </hyperlinks>
  <pageMargins left="0.7" right="0.7" top="0.75" bottom="0.75" header="0.3" footer="0.3"/>
  <drawing r:id="rId7"/>
</worksheet>
</file>

<file path=xl/worksheets/sheet6.xml><?xml version="1.0" encoding="utf-8"?>
<worksheet xmlns="http://schemas.openxmlformats.org/spreadsheetml/2006/main" xmlns:r="http://schemas.openxmlformats.org/officeDocument/2006/relationships">
  <sheetPr codeName="Sheet7"/>
  <dimension ref="A1:V266"/>
  <sheetViews>
    <sheetView zoomScale="90" zoomScaleNormal="90" workbookViewId="0">
      <selection activeCell="J51" sqref="J51"/>
    </sheetView>
  </sheetViews>
  <sheetFormatPr defaultRowHeight="14.25"/>
  <cols>
    <col min="1" max="1" width="23.42578125" style="13" customWidth="1"/>
    <col min="2" max="2" width="39" style="13" customWidth="1"/>
    <col min="3" max="3" width="25" style="13" customWidth="1"/>
    <col min="4" max="4" width="7" style="13" customWidth="1"/>
    <col min="5" max="5" width="18.7109375" style="13" customWidth="1"/>
    <col min="6" max="6" width="15.5703125" style="13" customWidth="1"/>
    <col min="7" max="7" width="21.5703125" style="13" customWidth="1"/>
    <col min="8" max="8" width="5" style="13" customWidth="1"/>
    <col min="9" max="9" width="13" style="13" customWidth="1"/>
    <col min="10" max="10" width="9" style="13" customWidth="1"/>
    <col min="11" max="16384" width="9.140625" style="13"/>
  </cols>
  <sheetData>
    <row r="1" spans="1:10" s="267" customFormat="1" ht="24" thickBot="1">
      <c r="A1" s="269" t="s">
        <v>31</v>
      </c>
      <c r="C1" s="269" t="s">
        <v>791</v>
      </c>
    </row>
    <row r="2" spans="1:10" ht="15.75" hidden="1" thickTop="1">
      <c r="A2" s="273" t="s">
        <v>192</v>
      </c>
      <c r="C2" s="273" t="s">
        <v>193</v>
      </c>
      <c r="D2" s="273"/>
      <c r="E2" s="273" t="s">
        <v>250</v>
      </c>
      <c r="F2" s="273" t="s">
        <v>203</v>
      </c>
      <c r="G2" s="273" t="s">
        <v>384</v>
      </c>
      <c r="J2" s="273" t="s">
        <v>366</v>
      </c>
    </row>
    <row r="3" spans="1:10" hidden="1">
      <c r="A3" s="13" t="s">
        <v>32</v>
      </c>
      <c r="C3" s="13" t="s">
        <v>194</v>
      </c>
      <c r="E3" s="13" t="s">
        <v>251</v>
      </c>
      <c r="F3" s="13" t="s">
        <v>207</v>
      </c>
      <c r="G3" s="13" t="s">
        <v>780</v>
      </c>
      <c r="J3" s="13" t="s">
        <v>367</v>
      </c>
    </row>
    <row r="4" spans="1:10" hidden="1">
      <c r="A4" s="13" t="s">
        <v>610</v>
      </c>
      <c r="C4" s="13" t="s">
        <v>195</v>
      </c>
      <c r="E4" s="13" t="s">
        <v>252</v>
      </c>
      <c r="F4" s="13" t="s">
        <v>204</v>
      </c>
      <c r="G4" s="13" t="s">
        <v>781</v>
      </c>
      <c r="J4" s="13" t="s">
        <v>368</v>
      </c>
    </row>
    <row r="5" spans="1:10" hidden="1">
      <c r="A5" s="13" t="s">
        <v>611</v>
      </c>
      <c r="C5" s="13" t="s">
        <v>196</v>
      </c>
      <c r="E5" s="13" t="s">
        <v>253</v>
      </c>
      <c r="F5" s="13" t="s">
        <v>205</v>
      </c>
      <c r="G5" s="13" t="s">
        <v>779</v>
      </c>
    </row>
    <row r="6" spans="1:10" hidden="1">
      <c r="A6" s="13" t="s">
        <v>609</v>
      </c>
      <c r="C6" s="13" t="s">
        <v>202</v>
      </c>
      <c r="E6" s="13" t="s">
        <v>254</v>
      </c>
      <c r="F6" s="13" t="s">
        <v>245</v>
      </c>
    </row>
    <row r="7" spans="1:10" hidden="1">
      <c r="A7" s="13" t="s">
        <v>199</v>
      </c>
      <c r="C7" s="13" t="s">
        <v>197</v>
      </c>
      <c r="E7" s="13" t="s">
        <v>124</v>
      </c>
      <c r="F7" s="13" t="s">
        <v>206</v>
      </c>
    </row>
    <row r="8" spans="1:10" hidden="1">
      <c r="A8" s="13" t="s">
        <v>256</v>
      </c>
      <c r="C8" s="13" t="s">
        <v>198</v>
      </c>
      <c r="E8" s="13" t="s">
        <v>255</v>
      </c>
      <c r="F8" s="13" t="s">
        <v>208</v>
      </c>
    </row>
    <row r="9" spans="1:10" hidden="1">
      <c r="A9" s="13" t="s">
        <v>608</v>
      </c>
      <c r="C9" s="13" t="s">
        <v>408</v>
      </c>
      <c r="F9" s="13" t="s">
        <v>244</v>
      </c>
    </row>
    <row r="10" spans="1:10" hidden="1">
      <c r="A10" s="13" t="s">
        <v>257</v>
      </c>
      <c r="C10" s="13" t="s">
        <v>200</v>
      </c>
      <c r="F10" s="13" t="s">
        <v>243</v>
      </c>
    </row>
    <row r="11" spans="1:10" hidden="1">
      <c r="A11" s="13" t="s">
        <v>246</v>
      </c>
      <c r="C11" s="13" t="s">
        <v>201</v>
      </c>
    </row>
    <row r="12" spans="1:10" hidden="1">
      <c r="A12" s="13" t="s">
        <v>409</v>
      </c>
    </row>
    <row r="13" spans="1:10" hidden="1">
      <c r="A13" s="13" t="s">
        <v>607</v>
      </c>
    </row>
    <row r="14" spans="1:10" hidden="1">
      <c r="A14" s="13" t="s">
        <v>258</v>
      </c>
    </row>
    <row r="15" spans="1:10" hidden="1"/>
    <row r="16" spans="1:10" ht="14.25" hidden="1" customHeight="1"/>
    <row r="17" spans="1:22" hidden="1"/>
    <row r="18" spans="1:22" ht="15" thickTop="1"/>
    <row r="19" spans="1:22" ht="15">
      <c r="A19" s="271" t="s">
        <v>50</v>
      </c>
      <c r="B19" s="271" t="s">
        <v>49</v>
      </c>
      <c r="C19" s="375" t="s">
        <v>249</v>
      </c>
      <c r="D19" s="375" t="s">
        <v>363</v>
      </c>
      <c r="E19" s="375" t="s">
        <v>51</v>
      </c>
      <c r="F19" s="375" t="s">
        <v>52</v>
      </c>
      <c r="G19" s="375" t="s">
        <v>384</v>
      </c>
      <c r="H19" s="375" t="s">
        <v>247</v>
      </c>
      <c r="I19" s="375" t="s">
        <v>384</v>
      </c>
      <c r="J19" s="375" t="s">
        <v>364</v>
      </c>
      <c r="L19" s="394" t="s">
        <v>760</v>
      </c>
      <c r="M19" s="394"/>
      <c r="N19" s="380"/>
      <c r="O19" s="380"/>
    </row>
    <row r="20" spans="1:22" ht="15.75" thickBot="1">
      <c r="A20" s="272"/>
      <c r="B20" s="272"/>
      <c r="C20" s="376" t="s">
        <v>362</v>
      </c>
      <c r="D20" s="376" t="s">
        <v>187</v>
      </c>
      <c r="E20" s="376"/>
      <c r="F20" s="376"/>
      <c r="G20" s="376" t="s">
        <v>777</v>
      </c>
      <c r="H20" s="376" t="s">
        <v>778</v>
      </c>
      <c r="I20" s="376" t="s">
        <v>385</v>
      </c>
      <c r="J20" s="376" t="s">
        <v>365</v>
      </c>
      <c r="L20" s="388"/>
      <c r="M20" s="388"/>
      <c r="N20" s="381"/>
      <c r="O20" s="381"/>
    </row>
    <row r="21" spans="1:22" ht="15" thickBot="1">
      <c r="B21" s="13" t="s">
        <v>3278</v>
      </c>
      <c r="L21" s="13" t="s">
        <v>3294</v>
      </c>
    </row>
    <row r="22" spans="1:22" ht="15">
      <c r="A22" s="13" t="s">
        <v>32</v>
      </c>
      <c r="B22" s="13" t="s">
        <v>3267</v>
      </c>
      <c r="C22" s="13" t="s">
        <v>195</v>
      </c>
      <c r="D22" s="13">
        <v>777</v>
      </c>
      <c r="E22" s="13" t="s">
        <v>251</v>
      </c>
      <c r="F22" s="13" t="s">
        <v>243</v>
      </c>
      <c r="G22" s="13" t="s">
        <v>779</v>
      </c>
      <c r="I22" s="13" t="s">
        <v>3277</v>
      </c>
      <c r="J22" s="13" t="s">
        <v>367</v>
      </c>
      <c r="L22" s="432" t="s">
        <v>755</v>
      </c>
      <c r="M22" s="433"/>
      <c r="N22" s="433"/>
      <c r="O22" s="433"/>
      <c r="P22" s="420"/>
      <c r="Q22" s="420"/>
      <c r="R22" s="420"/>
      <c r="S22" s="420"/>
      <c r="T22" s="420"/>
      <c r="U22" s="420"/>
      <c r="V22" s="421"/>
    </row>
    <row r="23" spans="1:22" ht="15">
      <c r="A23" s="13" t="s">
        <v>32</v>
      </c>
      <c r="B23" s="13" t="s">
        <v>3267</v>
      </c>
      <c r="C23" s="13" t="s">
        <v>194</v>
      </c>
      <c r="D23" s="13">
        <v>772.3</v>
      </c>
      <c r="E23" s="13" t="s">
        <v>251</v>
      </c>
      <c r="F23" s="13" t="s">
        <v>243</v>
      </c>
      <c r="G23" s="13" t="s">
        <v>779</v>
      </c>
      <c r="I23" s="13" t="s">
        <v>3277</v>
      </c>
      <c r="J23" s="13" t="s">
        <v>367</v>
      </c>
      <c r="L23" s="422" t="s">
        <v>4</v>
      </c>
      <c r="M23" s="423"/>
      <c r="N23" s="424"/>
      <c r="O23" s="425"/>
      <c r="P23" s="425"/>
      <c r="Q23" s="425"/>
      <c r="R23" s="425"/>
      <c r="S23" s="425"/>
      <c r="T23" s="425"/>
      <c r="U23" s="425"/>
      <c r="V23" s="426"/>
    </row>
    <row r="24" spans="1:22">
      <c r="A24" s="13" t="s">
        <v>32</v>
      </c>
      <c r="B24" s="13" t="s">
        <v>3268</v>
      </c>
      <c r="C24" s="13" t="s">
        <v>195</v>
      </c>
      <c r="D24" s="13">
        <v>773</v>
      </c>
      <c r="E24" s="13" t="s">
        <v>251</v>
      </c>
      <c r="F24" s="13" t="s">
        <v>243</v>
      </c>
      <c r="G24" s="13" t="s">
        <v>779</v>
      </c>
      <c r="I24" s="13" t="s">
        <v>3277</v>
      </c>
      <c r="J24" s="13" t="s">
        <v>367</v>
      </c>
      <c r="L24" s="427"/>
      <c r="M24" s="425" t="s">
        <v>759</v>
      </c>
      <c r="N24" s="425"/>
      <c r="O24" s="425"/>
      <c r="P24" s="425"/>
      <c r="Q24" s="425"/>
      <c r="R24" s="425"/>
      <c r="S24" s="425"/>
      <c r="T24" s="425"/>
      <c r="U24" s="425"/>
      <c r="V24" s="426"/>
    </row>
    <row r="25" spans="1:22">
      <c r="A25" s="13" t="s">
        <v>32</v>
      </c>
      <c r="B25" s="13" t="s">
        <v>3268</v>
      </c>
      <c r="C25" s="13" t="s">
        <v>194</v>
      </c>
      <c r="D25" s="13">
        <v>770</v>
      </c>
      <c r="E25" s="13" t="s">
        <v>251</v>
      </c>
      <c r="F25" s="13" t="s">
        <v>243</v>
      </c>
      <c r="G25" s="13" t="s">
        <v>779</v>
      </c>
      <c r="I25" s="13" t="s">
        <v>3277</v>
      </c>
      <c r="J25" s="13" t="s">
        <v>367</v>
      </c>
      <c r="L25" s="427"/>
      <c r="M25" s="498" t="s">
        <v>756</v>
      </c>
      <c r="N25" s="425"/>
      <c r="O25" s="425"/>
      <c r="P25" s="425"/>
      <c r="Q25" s="425"/>
      <c r="R25" s="425"/>
      <c r="S25" s="425"/>
      <c r="T25" s="425"/>
      <c r="U25" s="425"/>
      <c r="V25" s="426"/>
    </row>
    <row r="26" spans="1:22" ht="15">
      <c r="A26" s="13" t="s">
        <v>32</v>
      </c>
      <c r="B26" s="13" t="s">
        <v>3269</v>
      </c>
      <c r="C26" s="13" t="s">
        <v>195</v>
      </c>
      <c r="D26" s="13">
        <v>773</v>
      </c>
      <c r="E26" s="13" t="s">
        <v>251</v>
      </c>
      <c r="F26" s="13" t="s">
        <v>243</v>
      </c>
      <c r="G26" s="13" t="s">
        <v>779</v>
      </c>
      <c r="I26" s="13" t="s">
        <v>3277</v>
      </c>
      <c r="J26" s="13" t="s">
        <v>367</v>
      </c>
      <c r="L26" s="427"/>
      <c r="M26" s="498" t="s">
        <v>757</v>
      </c>
      <c r="N26" s="424"/>
      <c r="O26" s="425"/>
      <c r="P26" s="425"/>
      <c r="Q26" s="425"/>
      <c r="R26" s="425"/>
      <c r="S26" s="425"/>
      <c r="T26" s="425"/>
      <c r="U26" s="425"/>
      <c r="V26" s="426"/>
    </row>
    <row r="27" spans="1:22">
      <c r="A27" s="13" t="s">
        <v>32</v>
      </c>
      <c r="B27" s="13" t="s">
        <v>3269</v>
      </c>
      <c r="C27" s="13" t="s">
        <v>194</v>
      </c>
      <c r="D27" s="13">
        <v>769</v>
      </c>
      <c r="E27" s="13" t="s">
        <v>251</v>
      </c>
      <c r="F27" s="13" t="s">
        <v>243</v>
      </c>
      <c r="G27" s="13" t="s">
        <v>779</v>
      </c>
      <c r="I27" s="13" t="s">
        <v>3277</v>
      </c>
      <c r="J27" s="13" t="s">
        <v>367</v>
      </c>
      <c r="L27" s="427"/>
      <c r="M27" s="425" t="s">
        <v>758</v>
      </c>
      <c r="N27" s="425"/>
      <c r="O27" s="425"/>
      <c r="P27" s="425"/>
      <c r="Q27" s="425"/>
      <c r="R27" s="425"/>
      <c r="S27" s="425"/>
      <c r="T27" s="425"/>
      <c r="U27" s="425"/>
      <c r="V27" s="426"/>
    </row>
    <row r="28" spans="1:22">
      <c r="A28" s="13" t="s">
        <v>610</v>
      </c>
      <c r="B28" s="13" t="s">
        <v>3292</v>
      </c>
      <c r="C28" s="13" t="s">
        <v>196</v>
      </c>
      <c r="D28" s="13">
        <v>765.8</v>
      </c>
      <c r="E28" s="13" t="s">
        <v>251</v>
      </c>
      <c r="F28" s="13" t="s">
        <v>243</v>
      </c>
      <c r="G28" s="13" t="s">
        <v>781</v>
      </c>
      <c r="I28" s="13" t="s">
        <v>3277</v>
      </c>
      <c r="J28" s="13" t="s">
        <v>367</v>
      </c>
      <c r="L28" s="427"/>
      <c r="M28" s="425"/>
      <c r="N28" s="425"/>
      <c r="O28" s="425"/>
      <c r="P28" s="425"/>
      <c r="Q28" s="425"/>
      <c r="R28" s="425"/>
      <c r="S28" s="425"/>
      <c r="T28" s="425"/>
      <c r="U28" s="425"/>
      <c r="V28" s="426"/>
    </row>
    <row r="29" spans="1:22">
      <c r="A29" s="13" t="s">
        <v>610</v>
      </c>
      <c r="B29" s="13" t="s">
        <v>3292</v>
      </c>
      <c r="C29" s="13" t="s">
        <v>202</v>
      </c>
      <c r="E29" s="13" t="s">
        <v>251</v>
      </c>
      <c r="F29" s="13" t="s">
        <v>243</v>
      </c>
      <c r="G29" s="13" t="s">
        <v>781</v>
      </c>
      <c r="I29" s="13" t="s">
        <v>3277</v>
      </c>
      <c r="J29" s="13" t="s">
        <v>367</v>
      </c>
      <c r="L29" s="427"/>
      <c r="M29" s="425"/>
      <c r="N29" s="425"/>
      <c r="O29" s="425"/>
      <c r="P29" s="425"/>
      <c r="Q29" s="425"/>
      <c r="R29" s="425"/>
      <c r="S29" s="425"/>
      <c r="T29" s="425"/>
      <c r="U29" s="425"/>
      <c r="V29" s="426"/>
    </row>
    <row r="30" spans="1:22">
      <c r="A30" s="13" t="s">
        <v>610</v>
      </c>
      <c r="B30" s="13" t="s">
        <v>3293</v>
      </c>
      <c r="C30" s="13" t="s">
        <v>196</v>
      </c>
      <c r="E30" s="13" t="s">
        <v>251</v>
      </c>
      <c r="F30" s="13" t="s">
        <v>243</v>
      </c>
      <c r="G30" s="13" t="s">
        <v>780</v>
      </c>
      <c r="I30" s="13" t="s">
        <v>3277</v>
      </c>
      <c r="J30" s="13" t="s">
        <v>367</v>
      </c>
      <c r="L30" s="427"/>
      <c r="M30" s="425"/>
      <c r="N30" s="425"/>
      <c r="O30" s="425"/>
      <c r="P30" s="425"/>
      <c r="Q30" s="425"/>
      <c r="R30" s="425"/>
      <c r="S30" s="425"/>
      <c r="T30" s="425"/>
      <c r="U30" s="425"/>
      <c r="V30" s="426"/>
    </row>
    <row r="31" spans="1:22">
      <c r="A31" s="13" t="s">
        <v>610</v>
      </c>
      <c r="B31" s="13" t="s">
        <v>3293</v>
      </c>
      <c r="C31" s="13" t="s">
        <v>202</v>
      </c>
      <c r="E31" s="13" t="s">
        <v>251</v>
      </c>
      <c r="F31" s="13" t="s">
        <v>243</v>
      </c>
      <c r="G31" s="13" t="s">
        <v>780</v>
      </c>
      <c r="I31" s="13" t="s">
        <v>3277</v>
      </c>
      <c r="J31" s="13" t="s">
        <v>367</v>
      </c>
      <c r="L31" s="427"/>
      <c r="M31" s="425"/>
      <c r="N31" s="425"/>
      <c r="O31" s="425"/>
      <c r="P31" s="425"/>
      <c r="Q31" s="425"/>
      <c r="R31" s="425"/>
      <c r="S31" s="425"/>
      <c r="T31" s="425"/>
      <c r="U31" s="425"/>
      <c r="V31" s="426"/>
    </row>
    <row r="32" spans="1:22">
      <c r="A32" s="13" t="s">
        <v>32</v>
      </c>
      <c r="B32" s="13" t="s">
        <v>3270</v>
      </c>
      <c r="C32" s="13" t="s">
        <v>195</v>
      </c>
      <c r="D32" s="13">
        <v>767.3</v>
      </c>
      <c r="E32" s="13" t="s">
        <v>251</v>
      </c>
      <c r="F32" s="13" t="s">
        <v>243</v>
      </c>
      <c r="G32" s="13" t="s">
        <v>779</v>
      </c>
      <c r="I32" s="13" t="s">
        <v>3277</v>
      </c>
      <c r="J32" s="13" t="s">
        <v>367</v>
      </c>
      <c r="L32" s="427"/>
      <c r="M32" s="425"/>
      <c r="N32" s="425"/>
      <c r="O32" s="425"/>
      <c r="P32" s="425"/>
      <c r="Q32" s="425"/>
      <c r="R32" s="425"/>
      <c r="S32" s="425"/>
      <c r="T32" s="425"/>
      <c r="U32" s="425"/>
      <c r="V32" s="426"/>
    </row>
    <row r="33" spans="1:22" s="525" customFormat="1" ht="15">
      <c r="A33" s="525" t="s">
        <v>32</v>
      </c>
      <c r="B33" s="525" t="s">
        <v>3270</v>
      </c>
      <c r="C33" s="525" t="s">
        <v>194</v>
      </c>
      <c r="D33" s="525">
        <v>763.2</v>
      </c>
      <c r="E33" s="525" t="s">
        <v>251</v>
      </c>
      <c r="F33" s="525" t="s">
        <v>243</v>
      </c>
      <c r="G33" s="525" t="s">
        <v>779</v>
      </c>
      <c r="I33" s="525" t="s">
        <v>3277</v>
      </c>
      <c r="J33" s="525" t="s">
        <v>367</v>
      </c>
      <c r="K33" s="526" t="s">
        <v>3298</v>
      </c>
      <c r="L33" s="527"/>
      <c r="M33" s="528"/>
      <c r="N33" s="528"/>
      <c r="O33" s="528"/>
      <c r="P33" s="528"/>
      <c r="Q33" s="528"/>
      <c r="R33" s="528"/>
      <c r="S33" s="528"/>
      <c r="T33" s="528"/>
      <c r="U33" s="528"/>
      <c r="V33" s="529"/>
    </row>
    <row r="34" spans="1:22">
      <c r="A34" s="13" t="s">
        <v>610</v>
      </c>
      <c r="B34" s="13" t="s">
        <v>3292</v>
      </c>
      <c r="C34" s="13" t="s">
        <v>196</v>
      </c>
      <c r="E34" s="13" t="s">
        <v>251</v>
      </c>
      <c r="F34" s="13" t="s">
        <v>243</v>
      </c>
      <c r="G34" s="13" t="s">
        <v>781</v>
      </c>
      <c r="I34" s="13" t="s">
        <v>3277</v>
      </c>
      <c r="J34" s="13" t="s">
        <v>367</v>
      </c>
      <c r="L34" s="427"/>
      <c r="M34" s="425"/>
      <c r="N34" s="425"/>
      <c r="O34" s="425"/>
      <c r="P34" s="425"/>
      <c r="Q34" s="425"/>
      <c r="R34" s="425"/>
      <c r="S34" s="425"/>
      <c r="T34" s="425"/>
      <c r="U34" s="425"/>
      <c r="V34" s="426"/>
    </row>
    <row r="35" spans="1:22">
      <c r="A35" s="13" t="s">
        <v>610</v>
      </c>
      <c r="B35" s="13" t="s">
        <v>3292</v>
      </c>
      <c r="C35" s="13" t="s">
        <v>202</v>
      </c>
      <c r="E35" s="13" t="s">
        <v>251</v>
      </c>
      <c r="F35" s="13" t="s">
        <v>243</v>
      </c>
      <c r="G35" s="13" t="s">
        <v>781</v>
      </c>
      <c r="I35" s="13" t="s">
        <v>3277</v>
      </c>
      <c r="J35" s="13" t="s">
        <v>367</v>
      </c>
      <c r="L35" s="427"/>
      <c r="M35" s="425"/>
      <c r="N35" s="425"/>
      <c r="O35" s="425"/>
      <c r="P35" s="425"/>
      <c r="Q35" s="425"/>
      <c r="R35" s="425"/>
      <c r="S35" s="425"/>
      <c r="T35" s="425"/>
      <c r="U35" s="425"/>
      <c r="V35" s="426"/>
    </row>
    <row r="36" spans="1:22">
      <c r="A36" s="13" t="s">
        <v>32</v>
      </c>
      <c r="B36" s="13" t="s">
        <v>3271</v>
      </c>
      <c r="C36" s="13" t="s">
        <v>195</v>
      </c>
      <c r="D36" s="13">
        <v>775.8</v>
      </c>
      <c r="E36" s="13" t="s">
        <v>251</v>
      </c>
      <c r="F36" s="13" t="s">
        <v>243</v>
      </c>
      <c r="G36" s="13" t="s">
        <v>779</v>
      </c>
      <c r="I36" s="13" t="s">
        <v>3277</v>
      </c>
      <c r="J36" s="13" t="s">
        <v>367</v>
      </c>
      <c r="L36" s="427"/>
      <c r="M36" s="425"/>
      <c r="N36" s="425"/>
      <c r="O36" s="425"/>
      <c r="P36" s="425"/>
      <c r="Q36" s="425"/>
      <c r="R36" s="425"/>
      <c r="S36" s="425"/>
      <c r="T36" s="425"/>
      <c r="U36" s="425"/>
      <c r="V36" s="426"/>
    </row>
    <row r="37" spans="1:22" s="525" customFormat="1" ht="15">
      <c r="A37" s="525" t="s">
        <v>32</v>
      </c>
      <c r="B37" s="525" t="s">
        <v>3271</v>
      </c>
      <c r="C37" s="525" t="s">
        <v>194</v>
      </c>
      <c r="D37" s="525">
        <v>762.8</v>
      </c>
      <c r="E37" s="525" t="s">
        <v>251</v>
      </c>
      <c r="F37" s="525" t="s">
        <v>243</v>
      </c>
      <c r="G37" s="525" t="s">
        <v>779</v>
      </c>
      <c r="I37" s="525" t="s">
        <v>3277</v>
      </c>
      <c r="J37" s="525" t="s">
        <v>367</v>
      </c>
      <c r="K37" s="526" t="s">
        <v>3298</v>
      </c>
      <c r="L37" s="527"/>
      <c r="M37" s="528"/>
      <c r="N37" s="528"/>
      <c r="O37" s="528"/>
      <c r="P37" s="528"/>
      <c r="Q37" s="528"/>
      <c r="R37" s="528"/>
      <c r="S37" s="528"/>
      <c r="T37" s="528"/>
      <c r="U37" s="528"/>
      <c r="V37" s="529"/>
    </row>
    <row r="38" spans="1:22">
      <c r="A38" s="13" t="s">
        <v>32</v>
      </c>
      <c r="B38" s="13" t="s">
        <v>3341</v>
      </c>
      <c r="C38" s="13" t="s">
        <v>195</v>
      </c>
      <c r="D38" s="13">
        <v>762</v>
      </c>
      <c r="E38" s="13" t="s">
        <v>251</v>
      </c>
      <c r="F38" s="13" t="s">
        <v>243</v>
      </c>
      <c r="G38" s="13" t="s">
        <v>779</v>
      </c>
      <c r="I38" s="13" t="s">
        <v>3277</v>
      </c>
      <c r="J38" s="13" t="s">
        <v>367</v>
      </c>
      <c r="L38" s="427"/>
      <c r="M38" s="425"/>
      <c r="N38" s="425"/>
      <c r="O38" s="425"/>
      <c r="P38" s="425"/>
      <c r="Q38" s="425"/>
      <c r="R38" s="425"/>
      <c r="S38" s="425"/>
      <c r="T38" s="425"/>
      <c r="U38" s="425"/>
      <c r="V38" s="426"/>
    </row>
    <row r="39" spans="1:22" s="525" customFormat="1" ht="15">
      <c r="A39" s="525" t="s">
        <v>32</v>
      </c>
      <c r="B39" s="525" t="s">
        <v>3341</v>
      </c>
      <c r="C39" s="525" t="s">
        <v>194</v>
      </c>
      <c r="D39" s="525">
        <v>759.5</v>
      </c>
      <c r="E39" s="525" t="s">
        <v>251</v>
      </c>
      <c r="F39" s="525" t="s">
        <v>243</v>
      </c>
      <c r="G39" s="525" t="s">
        <v>779</v>
      </c>
      <c r="I39" s="525" t="s">
        <v>3277</v>
      </c>
      <c r="J39" s="525" t="s">
        <v>367</v>
      </c>
      <c r="K39" s="526" t="s">
        <v>3299</v>
      </c>
      <c r="L39" s="527"/>
      <c r="M39" s="528"/>
      <c r="N39" s="528"/>
      <c r="O39" s="528"/>
      <c r="P39" s="528"/>
      <c r="Q39" s="528"/>
      <c r="R39" s="528"/>
      <c r="S39" s="528"/>
      <c r="T39" s="528"/>
      <c r="U39" s="528"/>
      <c r="V39" s="529"/>
    </row>
    <row r="40" spans="1:22">
      <c r="A40" s="13" t="s">
        <v>32</v>
      </c>
      <c r="B40" s="13" t="s">
        <v>3272</v>
      </c>
      <c r="C40" s="13" t="s">
        <v>195</v>
      </c>
      <c r="D40" s="13">
        <v>763.4</v>
      </c>
      <c r="E40" s="13" t="s">
        <v>251</v>
      </c>
      <c r="F40" s="13" t="s">
        <v>243</v>
      </c>
      <c r="G40" s="13" t="s">
        <v>779</v>
      </c>
      <c r="I40" s="13" t="s">
        <v>3277</v>
      </c>
      <c r="J40" s="13" t="s">
        <v>367</v>
      </c>
      <c r="L40" s="427"/>
      <c r="M40" s="425"/>
      <c r="N40" s="425"/>
      <c r="O40" s="425"/>
      <c r="P40" s="425"/>
      <c r="Q40" s="425"/>
      <c r="R40" s="425"/>
      <c r="S40" s="425"/>
      <c r="T40" s="425"/>
      <c r="U40" s="425"/>
      <c r="V40" s="426"/>
    </row>
    <row r="41" spans="1:22" s="525" customFormat="1" ht="15">
      <c r="A41" s="525" t="s">
        <v>32</v>
      </c>
      <c r="B41" s="525" t="s">
        <v>3272</v>
      </c>
      <c r="C41" s="525" t="s">
        <v>194</v>
      </c>
      <c r="D41" s="525">
        <v>760</v>
      </c>
      <c r="E41" s="525" t="s">
        <v>251</v>
      </c>
      <c r="F41" s="525" t="s">
        <v>243</v>
      </c>
      <c r="G41" s="525" t="s">
        <v>779</v>
      </c>
      <c r="I41" s="525" t="s">
        <v>3277</v>
      </c>
      <c r="J41" s="525" t="s">
        <v>367</v>
      </c>
      <c r="K41" s="526" t="s">
        <v>3300</v>
      </c>
      <c r="L41" s="527"/>
      <c r="M41" s="528"/>
      <c r="N41" s="528"/>
      <c r="O41" s="528"/>
      <c r="P41" s="528"/>
      <c r="Q41" s="528"/>
      <c r="R41" s="528"/>
      <c r="S41" s="528"/>
      <c r="T41" s="528"/>
      <c r="U41" s="528"/>
      <c r="V41" s="529"/>
    </row>
    <row r="42" spans="1:22">
      <c r="A42" s="13" t="s">
        <v>32</v>
      </c>
      <c r="B42" s="13" t="s">
        <v>3273</v>
      </c>
      <c r="C42" s="13" t="s">
        <v>195</v>
      </c>
      <c r="D42" s="13">
        <v>766.28</v>
      </c>
      <c r="E42" s="13" t="s">
        <v>251</v>
      </c>
      <c r="F42" s="13" t="s">
        <v>243</v>
      </c>
      <c r="G42" s="13" t="s">
        <v>779</v>
      </c>
      <c r="I42" s="13" t="s">
        <v>3277</v>
      </c>
      <c r="J42" s="13" t="s">
        <v>367</v>
      </c>
      <c r="L42" s="427"/>
      <c r="M42" s="425"/>
      <c r="N42" s="425"/>
      <c r="O42" s="425"/>
      <c r="P42" s="425"/>
      <c r="Q42" s="425"/>
      <c r="R42" s="425"/>
      <c r="S42" s="425"/>
      <c r="T42" s="425"/>
      <c r="U42" s="425"/>
      <c r="V42" s="426"/>
    </row>
    <row r="43" spans="1:22">
      <c r="A43" s="13" t="s">
        <v>32</v>
      </c>
      <c r="B43" s="13" t="s">
        <v>3273</v>
      </c>
      <c r="C43" s="13" t="s">
        <v>194</v>
      </c>
      <c r="D43" s="13">
        <v>763.48</v>
      </c>
      <c r="E43" s="13" t="s">
        <v>251</v>
      </c>
      <c r="F43" s="13" t="s">
        <v>243</v>
      </c>
      <c r="G43" s="13" t="s">
        <v>779</v>
      </c>
      <c r="I43" s="13" t="s">
        <v>3277</v>
      </c>
      <c r="J43" s="13" t="s">
        <v>367</v>
      </c>
      <c r="L43" s="427"/>
      <c r="M43" s="425"/>
      <c r="N43" s="425"/>
      <c r="O43" s="425"/>
      <c r="P43" s="425"/>
      <c r="Q43" s="425"/>
      <c r="R43" s="425"/>
      <c r="S43" s="425"/>
      <c r="T43" s="425"/>
      <c r="U43" s="425"/>
      <c r="V43" s="426"/>
    </row>
    <row r="44" spans="1:22">
      <c r="A44" s="13" t="s">
        <v>32</v>
      </c>
      <c r="B44" s="13" t="s">
        <v>3274</v>
      </c>
      <c r="C44" s="13" t="s">
        <v>195</v>
      </c>
      <c r="D44" s="13">
        <v>763.78</v>
      </c>
      <c r="E44" s="13" t="s">
        <v>251</v>
      </c>
      <c r="F44" s="13" t="s">
        <v>243</v>
      </c>
      <c r="G44" s="13" t="s">
        <v>779</v>
      </c>
      <c r="I44" s="13" t="s">
        <v>3277</v>
      </c>
      <c r="J44" s="13" t="s">
        <v>367</v>
      </c>
      <c r="L44" s="427"/>
      <c r="M44" s="425"/>
      <c r="N44" s="425"/>
      <c r="O44" s="425"/>
      <c r="P44" s="425"/>
      <c r="Q44" s="425"/>
      <c r="R44" s="425"/>
      <c r="S44" s="425"/>
      <c r="T44" s="425"/>
      <c r="U44" s="425"/>
      <c r="V44" s="426"/>
    </row>
    <row r="45" spans="1:22" s="525" customFormat="1" ht="15">
      <c r="A45" s="525" t="s">
        <v>32</v>
      </c>
      <c r="B45" s="525" t="s">
        <v>3274</v>
      </c>
      <c r="C45" s="525" t="s">
        <v>194</v>
      </c>
      <c r="D45" s="525">
        <v>761.5</v>
      </c>
      <c r="E45" s="525" t="s">
        <v>251</v>
      </c>
      <c r="F45" s="525" t="s">
        <v>243</v>
      </c>
      <c r="G45" s="525" t="s">
        <v>779</v>
      </c>
      <c r="I45" s="525" t="s">
        <v>3277</v>
      </c>
      <c r="J45" s="525" t="s">
        <v>367</v>
      </c>
      <c r="K45" s="526" t="s">
        <v>3298</v>
      </c>
      <c r="L45" s="527"/>
      <c r="M45" s="528"/>
      <c r="N45" s="528"/>
      <c r="O45" s="528"/>
      <c r="P45" s="528"/>
      <c r="Q45" s="528"/>
      <c r="R45" s="528"/>
      <c r="S45" s="528"/>
      <c r="T45" s="528"/>
      <c r="U45" s="528"/>
      <c r="V45" s="529"/>
    </row>
    <row r="46" spans="1:22">
      <c r="A46" s="13" t="s">
        <v>610</v>
      </c>
      <c r="B46" s="13" t="s">
        <v>3293</v>
      </c>
      <c r="C46" s="13" t="s">
        <v>196</v>
      </c>
      <c r="E46" s="13" t="s">
        <v>251</v>
      </c>
      <c r="F46" s="13" t="s">
        <v>243</v>
      </c>
      <c r="G46" s="13" t="s">
        <v>780</v>
      </c>
      <c r="I46" s="13" t="s">
        <v>3277</v>
      </c>
      <c r="J46" s="13" t="s">
        <v>367</v>
      </c>
      <c r="L46" s="427"/>
      <c r="M46" s="425"/>
      <c r="N46" s="425"/>
      <c r="O46" s="425"/>
      <c r="P46" s="425"/>
      <c r="Q46" s="425"/>
      <c r="R46" s="425"/>
      <c r="S46" s="425"/>
      <c r="T46" s="425"/>
      <c r="U46" s="425"/>
      <c r="V46" s="426"/>
    </row>
    <row r="47" spans="1:22">
      <c r="A47" s="13" t="s">
        <v>610</v>
      </c>
      <c r="B47" s="13" t="s">
        <v>3293</v>
      </c>
      <c r="C47" s="13" t="s">
        <v>202</v>
      </c>
      <c r="E47" s="13" t="s">
        <v>251</v>
      </c>
      <c r="F47" s="13" t="s">
        <v>243</v>
      </c>
      <c r="G47" s="13" t="s">
        <v>780</v>
      </c>
      <c r="I47" s="13" t="s">
        <v>3277</v>
      </c>
      <c r="J47" s="13" t="s">
        <v>367</v>
      </c>
      <c r="L47" s="427"/>
      <c r="M47" s="425"/>
      <c r="N47" s="425"/>
      <c r="O47" s="425"/>
      <c r="P47" s="425"/>
      <c r="Q47" s="425"/>
      <c r="R47" s="425"/>
      <c r="S47" s="425"/>
      <c r="T47" s="425"/>
      <c r="U47" s="425"/>
      <c r="V47" s="426"/>
    </row>
    <row r="48" spans="1:22">
      <c r="A48" s="13" t="s">
        <v>32</v>
      </c>
      <c r="B48" s="13" t="s">
        <v>3275</v>
      </c>
      <c r="C48" s="13" t="s">
        <v>195</v>
      </c>
      <c r="E48" s="13" t="s">
        <v>251</v>
      </c>
      <c r="F48" s="13" t="s">
        <v>243</v>
      </c>
      <c r="G48" s="13" t="s">
        <v>779</v>
      </c>
      <c r="I48" s="13" t="s">
        <v>3277</v>
      </c>
      <c r="J48" s="13" t="s">
        <v>368</v>
      </c>
      <c r="L48" s="427" t="s">
        <v>3295</v>
      </c>
      <c r="M48" s="425"/>
      <c r="N48" s="425"/>
      <c r="O48" s="425"/>
      <c r="P48" s="425"/>
      <c r="Q48" s="425"/>
      <c r="R48" s="425"/>
      <c r="S48" s="425"/>
      <c r="T48" s="425"/>
      <c r="U48" s="425"/>
      <c r="V48" s="426"/>
    </row>
    <row r="49" spans="1:22">
      <c r="A49" s="13" t="s">
        <v>32</v>
      </c>
      <c r="B49" s="13" t="s">
        <v>3275</v>
      </c>
      <c r="C49" s="13" t="s">
        <v>194</v>
      </c>
      <c r="E49" s="13" t="s">
        <v>251</v>
      </c>
      <c r="F49" s="13" t="s">
        <v>243</v>
      </c>
      <c r="G49" s="13" t="s">
        <v>779</v>
      </c>
      <c r="I49" s="13" t="s">
        <v>3277</v>
      </c>
      <c r="J49" s="13" t="s">
        <v>368</v>
      </c>
      <c r="L49" s="427"/>
      <c r="M49" s="425"/>
      <c r="N49" s="425"/>
      <c r="O49" s="425"/>
      <c r="P49" s="425"/>
      <c r="Q49" s="425"/>
      <c r="R49" s="425"/>
      <c r="S49" s="425"/>
      <c r="T49" s="425"/>
      <c r="U49" s="425"/>
      <c r="V49" s="426"/>
    </row>
    <row r="50" spans="1:22" ht="15" thickBot="1">
      <c r="A50" s="13" t="s">
        <v>32</v>
      </c>
      <c r="B50" s="13" t="s">
        <v>3276</v>
      </c>
      <c r="C50" s="13" t="s">
        <v>195</v>
      </c>
      <c r="D50" s="13">
        <v>760.1</v>
      </c>
      <c r="E50" s="13" t="s">
        <v>251</v>
      </c>
      <c r="F50" s="13" t="s">
        <v>243</v>
      </c>
      <c r="G50" s="13" t="s">
        <v>779</v>
      </c>
      <c r="I50" s="13" t="s">
        <v>3277</v>
      </c>
      <c r="J50" s="13" t="s">
        <v>367</v>
      </c>
      <c r="L50" s="428"/>
      <c r="M50" s="429"/>
      <c r="N50" s="429"/>
      <c r="O50" s="429"/>
      <c r="P50" s="429"/>
      <c r="Q50" s="429"/>
      <c r="R50" s="429"/>
      <c r="S50" s="429"/>
      <c r="T50" s="429"/>
      <c r="U50" s="429"/>
      <c r="V50" s="430"/>
    </row>
    <row r="51" spans="1:22" s="525" customFormat="1" ht="15.75" thickBot="1">
      <c r="A51" s="525" t="s">
        <v>32</v>
      </c>
      <c r="B51" s="525" t="s">
        <v>3276</v>
      </c>
      <c r="C51" s="525" t="s">
        <v>194</v>
      </c>
      <c r="D51" s="525">
        <v>757.3</v>
      </c>
      <c r="E51" s="525" t="s">
        <v>251</v>
      </c>
      <c r="F51" s="525" t="s">
        <v>243</v>
      </c>
      <c r="G51" s="525" t="s">
        <v>779</v>
      </c>
      <c r="I51" s="525" t="s">
        <v>3277</v>
      </c>
      <c r="J51" s="525" t="s">
        <v>367</v>
      </c>
      <c r="K51" s="526" t="s">
        <v>3299</v>
      </c>
    </row>
    <row r="52" spans="1:22" ht="15">
      <c r="L52" s="432" t="s">
        <v>755</v>
      </c>
      <c r="M52" s="433"/>
      <c r="N52" s="433"/>
      <c r="O52" s="433"/>
      <c r="P52" s="420"/>
      <c r="Q52" s="420"/>
      <c r="R52" s="420"/>
      <c r="S52" s="420"/>
      <c r="T52" s="420"/>
      <c r="U52" s="420"/>
      <c r="V52" s="421"/>
    </row>
    <row r="53" spans="1:22" ht="15">
      <c r="L53" s="422" t="s">
        <v>4</v>
      </c>
      <c r="M53" s="423"/>
      <c r="N53" s="424"/>
      <c r="O53" s="425"/>
      <c r="P53" s="425"/>
      <c r="Q53" s="425"/>
      <c r="R53" s="425"/>
      <c r="S53" s="425"/>
      <c r="T53" s="425"/>
      <c r="U53" s="425"/>
      <c r="V53" s="426"/>
    </row>
    <row r="54" spans="1:22">
      <c r="L54" s="427"/>
      <c r="M54" s="425" t="s">
        <v>759</v>
      </c>
      <c r="N54" s="425"/>
      <c r="O54" s="425"/>
      <c r="P54" s="425"/>
      <c r="Q54" s="425"/>
      <c r="R54" s="425"/>
      <c r="S54" s="425"/>
      <c r="T54" s="425"/>
      <c r="U54" s="425"/>
      <c r="V54" s="426"/>
    </row>
    <row r="55" spans="1:22">
      <c r="L55" s="427"/>
      <c r="M55" s="498" t="s">
        <v>756</v>
      </c>
      <c r="N55" s="425"/>
      <c r="O55" s="425"/>
      <c r="P55" s="425"/>
      <c r="Q55" s="425"/>
      <c r="R55" s="425"/>
      <c r="S55" s="425"/>
      <c r="T55" s="425"/>
      <c r="U55" s="425"/>
      <c r="V55" s="426"/>
    </row>
    <row r="56" spans="1:22" ht="15">
      <c r="L56" s="427"/>
      <c r="M56" s="498" t="s">
        <v>757</v>
      </c>
      <c r="N56" s="424"/>
      <c r="O56" s="425"/>
      <c r="P56" s="425"/>
      <c r="Q56" s="425"/>
      <c r="R56" s="425"/>
      <c r="S56" s="425"/>
      <c r="T56" s="425"/>
      <c r="U56" s="425"/>
      <c r="V56" s="426"/>
    </row>
    <row r="57" spans="1:22">
      <c r="L57" s="427"/>
      <c r="M57" s="425" t="s">
        <v>758</v>
      </c>
      <c r="N57" s="425"/>
      <c r="O57" s="425"/>
      <c r="P57" s="425"/>
      <c r="Q57" s="425"/>
      <c r="R57" s="425"/>
      <c r="S57" s="425"/>
      <c r="T57" s="425"/>
      <c r="U57" s="425"/>
      <c r="V57" s="426"/>
    </row>
    <row r="58" spans="1:22">
      <c r="L58" s="427"/>
      <c r="M58" s="425"/>
      <c r="N58" s="425"/>
      <c r="O58" s="425"/>
      <c r="P58" s="425"/>
      <c r="Q58" s="425"/>
      <c r="R58" s="425"/>
      <c r="S58" s="425"/>
      <c r="T58" s="425"/>
      <c r="U58" s="425"/>
      <c r="V58" s="426"/>
    </row>
    <row r="59" spans="1:22">
      <c r="L59" s="427"/>
      <c r="M59" s="425"/>
      <c r="N59" s="425"/>
      <c r="O59" s="425"/>
      <c r="P59" s="425"/>
      <c r="Q59" s="425"/>
      <c r="R59" s="425"/>
      <c r="S59" s="425"/>
      <c r="T59" s="425"/>
      <c r="U59" s="425"/>
      <c r="V59" s="426"/>
    </row>
    <row r="60" spans="1:22">
      <c r="L60" s="427"/>
      <c r="M60" s="425"/>
      <c r="N60" s="425"/>
      <c r="O60" s="425"/>
      <c r="P60" s="425"/>
      <c r="Q60" s="425"/>
      <c r="R60" s="425"/>
      <c r="S60" s="425"/>
      <c r="T60" s="425"/>
      <c r="U60" s="425"/>
      <c r="V60" s="426"/>
    </row>
    <row r="61" spans="1:22">
      <c r="L61" s="427"/>
      <c r="M61" s="425"/>
      <c r="N61" s="425"/>
      <c r="O61" s="425"/>
      <c r="P61" s="425"/>
      <c r="Q61" s="425"/>
      <c r="R61" s="425"/>
      <c r="S61" s="425"/>
      <c r="T61" s="425"/>
      <c r="U61" s="425"/>
      <c r="V61" s="426"/>
    </row>
    <row r="62" spans="1:22">
      <c r="L62" s="427"/>
      <c r="M62" s="425"/>
      <c r="N62" s="425"/>
      <c r="O62" s="425"/>
      <c r="P62" s="425"/>
      <c r="Q62" s="425"/>
      <c r="R62" s="425"/>
      <c r="S62" s="425"/>
      <c r="T62" s="425"/>
      <c r="U62" s="425"/>
      <c r="V62" s="426"/>
    </row>
    <row r="63" spans="1:22">
      <c r="L63" s="427"/>
      <c r="M63" s="425"/>
      <c r="N63" s="425"/>
      <c r="O63" s="425"/>
      <c r="P63" s="425"/>
      <c r="Q63" s="425"/>
      <c r="R63" s="425"/>
      <c r="S63" s="425"/>
      <c r="T63" s="425"/>
      <c r="U63" s="425"/>
      <c r="V63" s="426"/>
    </row>
    <row r="64" spans="1:22">
      <c r="L64" s="427"/>
      <c r="M64" s="425"/>
      <c r="N64" s="425"/>
      <c r="O64" s="425"/>
      <c r="P64" s="425"/>
      <c r="Q64" s="425"/>
      <c r="R64" s="425"/>
      <c r="S64" s="425"/>
      <c r="T64" s="425"/>
      <c r="U64" s="425"/>
      <c r="V64" s="426"/>
    </row>
    <row r="65" spans="12:22">
      <c r="L65" s="427"/>
      <c r="M65" s="425"/>
      <c r="N65" s="425"/>
      <c r="O65" s="425"/>
      <c r="P65" s="425"/>
      <c r="Q65" s="425"/>
      <c r="R65" s="425"/>
      <c r="S65" s="425"/>
      <c r="T65" s="425"/>
      <c r="U65" s="425"/>
      <c r="V65" s="426"/>
    </row>
    <row r="66" spans="12:22">
      <c r="L66" s="427"/>
      <c r="M66" s="425"/>
      <c r="N66" s="425"/>
      <c r="O66" s="425"/>
      <c r="P66" s="425"/>
      <c r="Q66" s="425"/>
      <c r="R66" s="425"/>
      <c r="S66" s="425"/>
      <c r="T66" s="425"/>
      <c r="U66" s="425"/>
      <c r="V66" s="426"/>
    </row>
    <row r="67" spans="12:22">
      <c r="L67" s="427"/>
      <c r="M67" s="425"/>
      <c r="N67" s="425"/>
      <c r="O67" s="425"/>
      <c r="P67" s="425"/>
      <c r="Q67" s="425"/>
      <c r="R67" s="425"/>
      <c r="S67" s="425"/>
      <c r="T67" s="425"/>
      <c r="U67" s="425"/>
      <c r="V67" s="426"/>
    </row>
    <row r="68" spans="12:22">
      <c r="L68" s="427"/>
      <c r="M68" s="425"/>
      <c r="N68" s="425"/>
      <c r="O68" s="425"/>
      <c r="P68" s="425"/>
      <c r="Q68" s="425"/>
      <c r="R68" s="425"/>
      <c r="S68" s="425"/>
      <c r="T68" s="425"/>
      <c r="U68" s="425"/>
      <c r="V68" s="426"/>
    </row>
    <row r="69" spans="12:22">
      <c r="L69" s="427"/>
      <c r="M69" s="425"/>
      <c r="N69" s="425"/>
      <c r="O69" s="425"/>
      <c r="P69" s="425"/>
      <c r="Q69" s="425"/>
      <c r="R69" s="425"/>
      <c r="S69" s="425"/>
      <c r="T69" s="425"/>
      <c r="U69" s="425"/>
      <c r="V69" s="426"/>
    </row>
    <row r="70" spans="12:22">
      <c r="L70" s="427"/>
      <c r="M70" s="425"/>
      <c r="N70" s="425"/>
      <c r="O70" s="425"/>
      <c r="P70" s="425"/>
      <c r="Q70" s="425"/>
      <c r="R70" s="425"/>
      <c r="S70" s="425"/>
      <c r="T70" s="425"/>
      <c r="U70" s="425"/>
      <c r="V70" s="426"/>
    </row>
    <row r="71" spans="12:22">
      <c r="L71" s="427"/>
      <c r="M71" s="425"/>
      <c r="N71" s="425"/>
      <c r="O71" s="425"/>
      <c r="P71" s="425"/>
      <c r="Q71" s="425"/>
      <c r="R71" s="425"/>
      <c r="S71" s="425"/>
      <c r="T71" s="425"/>
      <c r="U71" s="425"/>
      <c r="V71" s="426"/>
    </row>
    <row r="72" spans="12:22" ht="15" thickBot="1">
      <c r="L72" s="428"/>
      <c r="M72" s="429"/>
      <c r="N72" s="429"/>
      <c r="O72" s="429"/>
      <c r="P72" s="429"/>
      <c r="Q72" s="429"/>
      <c r="R72" s="429"/>
      <c r="S72" s="429"/>
      <c r="T72" s="429"/>
      <c r="U72" s="429"/>
      <c r="V72" s="430"/>
    </row>
    <row r="74" spans="12:22" ht="15" thickBot="1">
      <c r="L74" s="13" t="s">
        <v>3296</v>
      </c>
    </row>
    <row r="75" spans="12:22" ht="15">
      <c r="L75" s="432" t="s">
        <v>755</v>
      </c>
      <c r="M75" s="433"/>
      <c r="N75" s="433"/>
      <c r="O75" s="433"/>
      <c r="P75" s="420"/>
      <c r="Q75" s="420"/>
      <c r="R75" s="420"/>
      <c r="S75" s="420"/>
      <c r="T75" s="420"/>
      <c r="U75" s="420"/>
      <c r="V75" s="421"/>
    </row>
    <row r="76" spans="12:22" ht="15">
      <c r="L76" s="422" t="s">
        <v>4</v>
      </c>
      <c r="M76" s="423"/>
      <c r="N76" s="424"/>
      <c r="O76" s="425"/>
      <c r="P76" s="425"/>
      <c r="Q76" s="425"/>
      <c r="R76" s="425"/>
      <c r="S76" s="425"/>
      <c r="T76" s="425"/>
      <c r="U76" s="425"/>
      <c r="V76" s="426"/>
    </row>
    <row r="77" spans="12:22">
      <c r="L77" s="427"/>
      <c r="M77" s="425" t="s">
        <v>759</v>
      </c>
      <c r="N77" s="425"/>
      <c r="O77" s="425"/>
      <c r="P77" s="425"/>
      <c r="Q77" s="425"/>
      <c r="R77" s="425"/>
      <c r="S77" s="425"/>
      <c r="T77" s="425"/>
      <c r="U77" s="425"/>
      <c r="V77" s="426"/>
    </row>
    <row r="78" spans="12:22">
      <c r="L78" s="427"/>
      <c r="M78" s="498" t="s">
        <v>756</v>
      </c>
      <c r="N78" s="425"/>
      <c r="O78" s="425"/>
      <c r="P78" s="425"/>
      <c r="Q78" s="425"/>
      <c r="R78" s="425"/>
      <c r="S78" s="425"/>
      <c r="T78" s="425"/>
      <c r="U78" s="425"/>
      <c r="V78" s="426"/>
    </row>
    <row r="79" spans="12:22" ht="15">
      <c r="L79" s="427"/>
      <c r="M79" s="498" t="s">
        <v>757</v>
      </c>
      <c r="N79" s="424"/>
      <c r="O79" s="425"/>
      <c r="P79" s="425"/>
      <c r="Q79" s="425"/>
      <c r="R79" s="425"/>
      <c r="S79" s="425"/>
      <c r="T79" s="425"/>
      <c r="U79" s="425"/>
      <c r="V79" s="426"/>
    </row>
    <row r="80" spans="12:22">
      <c r="L80" s="427"/>
      <c r="M80" s="425" t="s">
        <v>758</v>
      </c>
      <c r="N80" s="425"/>
      <c r="O80" s="425"/>
      <c r="P80" s="425"/>
      <c r="Q80" s="425"/>
      <c r="R80" s="425"/>
      <c r="S80" s="425"/>
      <c r="T80" s="425"/>
      <c r="U80" s="425"/>
      <c r="V80" s="426"/>
    </row>
    <row r="81" spans="12:22">
      <c r="L81" s="427"/>
      <c r="M81" s="425"/>
      <c r="N81" s="425"/>
      <c r="O81" s="425"/>
      <c r="P81" s="425"/>
      <c r="Q81" s="425"/>
      <c r="R81" s="425"/>
      <c r="S81" s="425"/>
      <c r="T81" s="425"/>
      <c r="U81" s="425"/>
      <c r="V81" s="426"/>
    </row>
    <row r="82" spans="12:22">
      <c r="L82" s="427"/>
      <c r="M82" s="425"/>
      <c r="N82" s="425"/>
      <c r="O82" s="425"/>
      <c r="P82" s="425"/>
      <c r="Q82" s="425"/>
      <c r="R82" s="425"/>
      <c r="S82" s="425"/>
      <c r="T82" s="425"/>
      <c r="U82" s="425"/>
      <c r="V82" s="426"/>
    </row>
    <row r="83" spans="12:22">
      <c r="L83" s="427"/>
      <c r="M83" s="425"/>
      <c r="N83" s="425"/>
      <c r="O83" s="425"/>
      <c r="P83" s="425"/>
      <c r="Q83" s="425"/>
      <c r="R83" s="425"/>
      <c r="S83" s="425"/>
      <c r="T83" s="425"/>
      <c r="U83" s="425"/>
      <c r="V83" s="426"/>
    </row>
    <row r="84" spans="12:22">
      <c r="L84" s="427"/>
      <c r="M84" s="425"/>
      <c r="N84" s="425"/>
      <c r="O84" s="425"/>
      <c r="P84" s="425"/>
      <c r="Q84" s="425"/>
      <c r="R84" s="425"/>
      <c r="S84" s="425"/>
      <c r="T84" s="425"/>
      <c r="U84" s="425"/>
      <c r="V84" s="426"/>
    </row>
    <row r="85" spans="12:22">
      <c r="L85" s="427"/>
      <c r="M85" s="425"/>
      <c r="N85" s="425"/>
      <c r="O85" s="425"/>
      <c r="P85" s="425"/>
      <c r="Q85" s="425"/>
      <c r="R85" s="425"/>
      <c r="S85" s="425"/>
      <c r="T85" s="425"/>
      <c r="U85" s="425"/>
      <c r="V85" s="426"/>
    </row>
    <row r="86" spans="12:22">
      <c r="L86" s="427"/>
      <c r="M86" s="425"/>
      <c r="N86" s="425"/>
      <c r="O86" s="425"/>
      <c r="P86" s="425"/>
      <c r="Q86" s="425"/>
      <c r="R86" s="425"/>
      <c r="S86" s="425"/>
      <c r="T86" s="425"/>
      <c r="U86" s="425"/>
      <c r="V86" s="426"/>
    </row>
    <row r="87" spans="12:22">
      <c r="L87" s="427"/>
      <c r="M87" s="425"/>
      <c r="N87" s="425"/>
      <c r="O87" s="425"/>
      <c r="P87" s="425"/>
      <c r="Q87" s="425"/>
      <c r="R87" s="425"/>
      <c r="S87" s="425"/>
      <c r="T87" s="425"/>
      <c r="U87" s="425"/>
      <c r="V87" s="426"/>
    </row>
    <row r="88" spans="12:22">
      <c r="L88" s="427"/>
      <c r="M88" s="425"/>
      <c r="N88" s="425"/>
      <c r="O88" s="425"/>
      <c r="P88" s="425"/>
      <c r="Q88" s="425"/>
      <c r="R88" s="425"/>
      <c r="S88" s="425"/>
      <c r="T88" s="425"/>
      <c r="U88" s="425"/>
      <c r="V88" s="426"/>
    </row>
    <row r="89" spans="12:22">
      <c r="L89" s="427"/>
      <c r="M89" s="425"/>
      <c r="N89" s="425"/>
      <c r="O89" s="425"/>
      <c r="P89" s="425"/>
      <c r="Q89" s="425"/>
      <c r="R89" s="425"/>
      <c r="S89" s="425"/>
      <c r="T89" s="425"/>
      <c r="U89" s="425"/>
      <c r="V89" s="426"/>
    </row>
    <row r="90" spans="12:22">
      <c r="L90" s="427"/>
      <c r="M90" s="425"/>
      <c r="N90" s="425"/>
      <c r="O90" s="425"/>
      <c r="P90" s="425"/>
      <c r="Q90" s="425"/>
      <c r="R90" s="425"/>
      <c r="S90" s="425"/>
      <c r="T90" s="425"/>
      <c r="U90" s="425"/>
      <c r="V90" s="426"/>
    </row>
    <row r="91" spans="12:22">
      <c r="L91" s="427"/>
      <c r="M91" s="425"/>
      <c r="N91" s="425"/>
      <c r="O91" s="425"/>
      <c r="P91" s="425"/>
      <c r="Q91" s="425"/>
      <c r="R91" s="425"/>
      <c r="S91" s="425"/>
      <c r="T91" s="425"/>
      <c r="U91" s="425"/>
      <c r="V91" s="426"/>
    </row>
    <row r="92" spans="12:22">
      <c r="L92" s="427"/>
      <c r="M92" s="425"/>
      <c r="N92" s="425"/>
      <c r="O92" s="425"/>
      <c r="P92" s="425"/>
      <c r="Q92" s="425"/>
      <c r="R92" s="425"/>
      <c r="S92" s="425"/>
      <c r="T92" s="425"/>
      <c r="U92" s="425"/>
      <c r="V92" s="426"/>
    </row>
    <row r="93" spans="12:22">
      <c r="L93" s="427"/>
      <c r="M93" s="425"/>
      <c r="N93" s="425"/>
      <c r="O93" s="425"/>
      <c r="P93" s="425"/>
      <c r="Q93" s="425"/>
      <c r="R93" s="425"/>
      <c r="S93" s="425"/>
      <c r="T93" s="425"/>
      <c r="U93" s="425"/>
      <c r="V93" s="426"/>
    </row>
    <row r="94" spans="12:22">
      <c r="L94" s="427"/>
      <c r="M94" s="425"/>
      <c r="N94" s="425"/>
      <c r="O94" s="425"/>
      <c r="P94" s="425"/>
      <c r="Q94" s="425"/>
      <c r="R94" s="425"/>
      <c r="S94" s="425"/>
      <c r="T94" s="425"/>
      <c r="U94" s="425"/>
      <c r="V94" s="426"/>
    </row>
    <row r="95" spans="12:22" ht="15" thickBot="1">
      <c r="L95" s="428"/>
      <c r="M95" s="429"/>
      <c r="N95" s="429"/>
      <c r="O95" s="429"/>
      <c r="P95" s="429"/>
      <c r="Q95" s="429"/>
      <c r="R95" s="429"/>
      <c r="S95" s="429"/>
      <c r="T95" s="429"/>
      <c r="U95" s="429"/>
      <c r="V95" s="430"/>
    </row>
    <row r="97" spans="12:22" ht="15" thickBot="1"/>
    <row r="98" spans="12:22" ht="15">
      <c r="L98" s="432" t="s">
        <v>755</v>
      </c>
      <c r="M98" s="433"/>
      <c r="N98" s="433"/>
      <c r="O98" s="433"/>
      <c r="P98" s="420"/>
      <c r="Q98" s="420"/>
      <c r="R98" s="420"/>
      <c r="S98" s="420"/>
      <c r="T98" s="420"/>
      <c r="U98" s="420"/>
      <c r="V98" s="421"/>
    </row>
    <row r="99" spans="12:22" ht="15">
      <c r="L99" s="422" t="s">
        <v>4</v>
      </c>
      <c r="M99" s="423"/>
      <c r="N99" s="424"/>
      <c r="O99" s="425"/>
      <c r="P99" s="425"/>
      <c r="Q99" s="425"/>
      <c r="R99" s="425"/>
      <c r="S99" s="425"/>
      <c r="T99" s="425"/>
      <c r="U99" s="425"/>
      <c r="V99" s="426"/>
    </row>
    <row r="100" spans="12:22">
      <c r="L100" s="427"/>
      <c r="M100" s="425"/>
      <c r="N100" s="425"/>
      <c r="O100" s="425"/>
      <c r="P100" s="425"/>
      <c r="Q100" s="425"/>
      <c r="R100" s="425"/>
      <c r="S100" s="425"/>
      <c r="T100" s="425"/>
      <c r="U100" s="425"/>
      <c r="V100" s="426"/>
    </row>
    <row r="101" spans="12:22">
      <c r="L101" s="427"/>
      <c r="M101" s="498"/>
      <c r="N101" s="425"/>
      <c r="O101" s="425"/>
      <c r="P101" s="425"/>
      <c r="Q101" s="425"/>
      <c r="R101" s="425"/>
      <c r="S101" s="425"/>
      <c r="T101" s="425"/>
      <c r="U101" s="425"/>
      <c r="V101" s="426"/>
    </row>
    <row r="102" spans="12:22" ht="15">
      <c r="L102" s="427"/>
      <c r="M102" s="498"/>
      <c r="N102" s="424"/>
      <c r="O102" s="425"/>
      <c r="P102" s="425"/>
      <c r="Q102" s="425"/>
      <c r="R102" s="425"/>
      <c r="S102" s="425"/>
      <c r="T102" s="425"/>
      <c r="U102" s="425"/>
      <c r="V102" s="426"/>
    </row>
    <row r="103" spans="12:22">
      <c r="L103" s="427"/>
      <c r="M103" s="425"/>
      <c r="N103" s="425"/>
      <c r="O103" s="425"/>
      <c r="P103" s="425"/>
      <c r="Q103" s="425"/>
      <c r="R103" s="425"/>
      <c r="S103" s="425"/>
      <c r="T103" s="425"/>
      <c r="U103" s="425"/>
      <c r="V103" s="426"/>
    </row>
    <row r="104" spans="12:22">
      <c r="L104" s="427"/>
      <c r="M104" s="425"/>
      <c r="N104" s="425"/>
      <c r="O104" s="425"/>
      <c r="P104" s="425"/>
      <c r="Q104" s="425"/>
      <c r="R104" s="425"/>
      <c r="S104" s="425"/>
      <c r="T104" s="425"/>
      <c r="U104" s="425"/>
      <c r="V104" s="426"/>
    </row>
    <row r="105" spans="12:22">
      <c r="L105" s="427" t="s">
        <v>3297</v>
      </c>
      <c r="M105" s="425"/>
      <c r="N105" s="425"/>
      <c r="O105" s="425"/>
      <c r="P105" s="425"/>
      <c r="Q105" s="425"/>
      <c r="R105" s="425"/>
      <c r="S105" s="425"/>
      <c r="T105" s="425"/>
      <c r="U105" s="425"/>
      <c r="V105" s="426"/>
    </row>
    <row r="106" spans="12:22">
      <c r="L106" s="427"/>
      <c r="M106" s="425"/>
      <c r="N106" s="425"/>
      <c r="O106" s="425"/>
      <c r="P106" s="425"/>
      <c r="Q106" s="425"/>
      <c r="R106" s="425"/>
      <c r="S106" s="425"/>
      <c r="T106" s="425"/>
      <c r="U106" s="425"/>
      <c r="V106" s="426"/>
    </row>
    <row r="107" spans="12:22">
      <c r="L107" s="427"/>
      <c r="M107" s="425"/>
      <c r="N107" s="425"/>
      <c r="O107" s="425"/>
      <c r="P107" s="425"/>
      <c r="Q107" s="425"/>
      <c r="R107" s="425"/>
      <c r="S107" s="425"/>
      <c r="T107" s="425"/>
      <c r="U107" s="425"/>
      <c r="V107" s="426"/>
    </row>
    <row r="108" spans="12:22">
      <c r="L108" s="427"/>
      <c r="M108" s="425"/>
      <c r="N108" s="425"/>
      <c r="O108" s="425"/>
      <c r="P108" s="425"/>
      <c r="Q108" s="425"/>
      <c r="R108" s="425"/>
      <c r="S108" s="425"/>
      <c r="T108" s="425"/>
      <c r="U108" s="425"/>
      <c r="V108" s="426"/>
    </row>
    <row r="109" spans="12:22">
      <c r="L109" s="427"/>
      <c r="M109" s="425"/>
      <c r="N109" s="425"/>
      <c r="O109" s="425"/>
      <c r="P109" s="425"/>
      <c r="Q109" s="425"/>
      <c r="R109" s="425"/>
      <c r="S109" s="425"/>
      <c r="T109" s="425"/>
      <c r="U109" s="425"/>
      <c r="V109" s="426"/>
    </row>
    <row r="110" spans="12:22">
      <c r="L110" s="427"/>
      <c r="M110" s="425"/>
      <c r="N110" s="425"/>
      <c r="O110" s="425"/>
      <c r="P110" s="425"/>
      <c r="Q110" s="425"/>
      <c r="R110" s="425"/>
      <c r="S110" s="425"/>
      <c r="T110" s="425"/>
      <c r="U110" s="425"/>
      <c r="V110" s="426"/>
    </row>
    <row r="111" spans="12:22">
      <c r="L111" s="427"/>
      <c r="M111" s="425"/>
      <c r="N111" s="425"/>
      <c r="O111" s="425"/>
      <c r="P111" s="425"/>
      <c r="Q111" s="425"/>
      <c r="R111" s="425"/>
      <c r="S111" s="425"/>
      <c r="T111" s="425"/>
      <c r="U111" s="425"/>
      <c r="V111" s="426"/>
    </row>
    <row r="112" spans="12:22">
      <c r="L112" s="427"/>
      <c r="M112" s="425"/>
      <c r="N112" s="425"/>
      <c r="O112" s="425"/>
      <c r="P112" s="425"/>
      <c r="Q112" s="425"/>
      <c r="R112" s="425"/>
      <c r="S112" s="425"/>
      <c r="T112" s="425"/>
      <c r="U112" s="425"/>
      <c r="V112" s="426"/>
    </row>
    <row r="113" spans="12:22">
      <c r="L113" s="427"/>
      <c r="M113" s="425"/>
      <c r="N113" s="425"/>
      <c r="O113" s="425"/>
      <c r="P113" s="425"/>
      <c r="Q113" s="425"/>
      <c r="R113" s="425"/>
      <c r="S113" s="425"/>
      <c r="T113" s="425"/>
      <c r="U113" s="425"/>
      <c r="V113" s="426"/>
    </row>
    <row r="114" spans="12:22">
      <c r="L114" s="427"/>
      <c r="M114" s="425"/>
      <c r="N114" s="425"/>
      <c r="O114" s="425"/>
      <c r="P114" s="425"/>
      <c r="Q114" s="425"/>
      <c r="R114" s="425"/>
      <c r="S114" s="425"/>
      <c r="T114" s="425"/>
      <c r="U114" s="425"/>
      <c r="V114" s="426"/>
    </row>
    <row r="115" spans="12:22">
      <c r="L115" s="427"/>
      <c r="M115" s="425"/>
      <c r="N115" s="425"/>
      <c r="O115" s="425"/>
      <c r="P115" s="425"/>
      <c r="Q115" s="425"/>
      <c r="R115" s="425"/>
      <c r="S115" s="425"/>
      <c r="T115" s="425"/>
      <c r="U115" s="425"/>
      <c r="V115" s="426"/>
    </row>
    <row r="116" spans="12:22">
      <c r="L116" s="427"/>
      <c r="M116" s="425"/>
      <c r="N116" s="425"/>
      <c r="O116" s="425"/>
      <c r="P116" s="425"/>
      <c r="Q116" s="425"/>
      <c r="R116" s="425"/>
      <c r="S116" s="425"/>
      <c r="T116" s="425"/>
      <c r="U116" s="425"/>
      <c r="V116" s="426"/>
    </row>
    <row r="117" spans="12:22">
      <c r="L117" s="427"/>
      <c r="M117" s="425"/>
      <c r="N117" s="425"/>
      <c r="O117" s="425"/>
      <c r="P117" s="425"/>
      <c r="Q117" s="425"/>
      <c r="R117" s="425"/>
      <c r="S117" s="425"/>
      <c r="T117" s="425"/>
      <c r="U117" s="425"/>
      <c r="V117" s="426"/>
    </row>
    <row r="118" spans="12:22" ht="15" thickBot="1">
      <c r="L118" s="428"/>
      <c r="M118" s="429"/>
      <c r="N118" s="429"/>
      <c r="O118" s="429"/>
      <c r="P118" s="429"/>
      <c r="Q118" s="429"/>
      <c r="R118" s="429"/>
      <c r="S118" s="429"/>
      <c r="T118" s="429"/>
      <c r="U118" s="429"/>
      <c r="V118" s="430"/>
    </row>
    <row r="120" spans="12:22" ht="15" thickBot="1"/>
    <row r="121" spans="12:22" ht="15">
      <c r="L121" s="432" t="s">
        <v>755</v>
      </c>
      <c r="M121" s="433"/>
      <c r="N121" s="433"/>
      <c r="O121" s="433"/>
      <c r="P121" s="420"/>
      <c r="Q121" s="420"/>
      <c r="R121" s="420"/>
      <c r="S121" s="420"/>
      <c r="T121" s="420"/>
      <c r="U121" s="420"/>
      <c r="V121" s="421"/>
    </row>
    <row r="122" spans="12:22" ht="15">
      <c r="L122" s="422" t="s">
        <v>4</v>
      </c>
      <c r="M122" s="423"/>
      <c r="N122" s="424"/>
      <c r="O122" s="425"/>
      <c r="P122" s="425"/>
      <c r="Q122" s="425"/>
      <c r="R122" s="425"/>
      <c r="S122" s="425"/>
      <c r="T122" s="425"/>
      <c r="U122" s="425"/>
      <c r="V122" s="426"/>
    </row>
    <row r="123" spans="12:22">
      <c r="L123" s="427"/>
      <c r="M123" s="425" t="s">
        <v>759</v>
      </c>
      <c r="N123" s="425"/>
      <c r="O123" s="425"/>
      <c r="P123" s="425"/>
      <c r="Q123" s="425"/>
      <c r="R123" s="425"/>
      <c r="S123" s="425"/>
      <c r="T123" s="425"/>
      <c r="U123" s="425"/>
      <c r="V123" s="426"/>
    </row>
    <row r="124" spans="12:22">
      <c r="L124" s="427"/>
      <c r="M124" s="498" t="s">
        <v>756</v>
      </c>
      <c r="N124" s="425"/>
      <c r="O124" s="425"/>
      <c r="P124" s="425"/>
      <c r="Q124" s="425"/>
      <c r="R124" s="425"/>
      <c r="S124" s="425"/>
      <c r="T124" s="425"/>
      <c r="U124" s="425"/>
      <c r="V124" s="426"/>
    </row>
    <row r="125" spans="12:22" ht="15">
      <c r="L125" s="427"/>
      <c r="M125" s="498" t="s">
        <v>757</v>
      </c>
      <c r="N125" s="424"/>
      <c r="O125" s="425"/>
      <c r="P125" s="425"/>
      <c r="Q125" s="425"/>
      <c r="R125" s="425"/>
      <c r="S125" s="425"/>
      <c r="T125" s="425"/>
      <c r="U125" s="425"/>
      <c r="V125" s="426"/>
    </row>
    <row r="126" spans="12:22">
      <c r="L126" s="427"/>
      <c r="M126" s="425" t="s">
        <v>758</v>
      </c>
      <c r="N126" s="425"/>
      <c r="O126" s="425"/>
      <c r="P126" s="425"/>
      <c r="Q126" s="425"/>
      <c r="R126" s="425"/>
      <c r="S126" s="425"/>
      <c r="T126" s="425"/>
      <c r="U126" s="425"/>
      <c r="V126" s="426"/>
    </row>
    <row r="127" spans="12:22">
      <c r="L127" s="427"/>
      <c r="M127" s="425"/>
      <c r="N127" s="425"/>
      <c r="O127" s="425"/>
      <c r="P127" s="425"/>
      <c r="Q127" s="425"/>
      <c r="R127" s="425"/>
      <c r="S127" s="425"/>
      <c r="T127" s="425"/>
      <c r="U127" s="425"/>
      <c r="V127" s="426"/>
    </row>
    <row r="128" spans="12:22">
      <c r="L128" s="427"/>
      <c r="M128" s="425"/>
      <c r="N128" s="425"/>
      <c r="O128" s="425"/>
      <c r="P128" s="425"/>
      <c r="Q128" s="425"/>
      <c r="R128" s="425"/>
      <c r="S128" s="425"/>
      <c r="T128" s="425"/>
      <c r="U128" s="425"/>
      <c r="V128" s="426"/>
    </row>
    <row r="129" spans="12:22">
      <c r="L129" s="427"/>
      <c r="M129" s="425"/>
      <c r="N129" s="425"/>
      <c r="O129" s="425"/>
      <c r="P129" s="425"/>
      <c r="Q129" s="425"/>
      <c r="R129" s="425"/>
      <c r="S129" s="425"/>
      <c r="T129" s="425"/>
      <c r="U129" s="425"/>
      <c r="V129" s="426"/>
    </row>
    <row r="130" spans="12:22">
      <c r="L130" s="427"/>
      <c r="M130" s="425"/>
      <c r="N130" s="425"/>
      <c r="O130" s="425"/>
      <c r="P130" s="425"/>
      <c r="Q130" s="425"/>
      <c r="R130" s="425"/>
      <c r="S130" s="425"/>
      <c r="T130" s="425"/>
      <c r="U130" s="425"/>
      <c r="V130" s="426"/>
    </row>
    <row r="131" spans="12:22">
      <c r="L131" s="427" t="s">
        <v>3271</v>
      </c>
      <c r="M131" s="425"/>
      <c r="N131" s="425"/>
      <c r="O131" s="425"/>
      <c r="P131" s="425"/>
      <c r="Q131" s="425"/>
      <c r="R131" s="425"/>
      <c r="S131" s="425"/>
      <c r="T131" s="425"/>
      <c r="U131" s="425"/>
      <c r="V131" s="426"/>
    </row>
    <row r="132" spans="12:22">
      <c r="L132" s="427"/>
      <c r="M132" s="425"/>
      <c r="N132" s="425"/>
      <c r="O132" s="425"/>
      <c r="P132" s="425"/>
      <c r="Q132" s="425"/>
      <c r="R132" s="425"/>
      <c r="S132" s="425"/>
      <c r="T132" s="425"/>
      <c r="U132" s="425"/>
      <c r="V132" s="426"/>
    </row>
    <row r="133" spans="12:22">
      <c r="L133" s="427"/>
      <c r="M133" s="425"/>
      <c r="N133" s="425"/>
      <c r="O133" s="425"/>
      <c r="P133" s="425"/>
      <c r="Q133" s="425"/>
      <c r="R133" s="425"/>
      <c r="S133" s="425"/>
      <c r="T133" s="425"/>
      <c r="U133" s="425"/>
      <c r="V133" s="426"/>
    </row>
    <row r="134" spans="12:22">
      <c r="L134" s="427"/>
      <c r="M134" s="425"/>
      <c r="N134" s="425"/>
      <c r="O134" s="425"/>
      <c r="P134" s="425"/>
      <c r="Q134" s="425"/>
      <c r="R134" s="425"/>
      <c r="S134" s="425"/>
      <c r="T134" s="425"/>
      <c r="U134" s="425"/>
      <c r="V134" s="426"/>
    </row>
    <row r="135" spans="12:22">
      <c r="L135" s="427"/>
      <c r="M135" s="425"/>
      <c r="N135" s="425"/>
      <c r="O135" s="425"/>
      <c r="P135" s="425"/>
      <c r="Q135" s="425"/>
      <c r="R135" s="425"/>
      <c r="S135" s="425"/>
      <c r="T135" s="425"/>
      <c r="U135" s="425"/>
      <c r="V135" s="426"/>
    </row>
    <row r="136" spans="12:22">
      <c r="L136" s="427"/>
      <c r="M136" s="425"/>
      <c r="N136" s="425"/>
      <c r="O136" s="425"/>
      <c r="P136" s="425"/>
      <c r="Q136" s="425"/>
      <c r="R136" s="425"/>
      <c r="S136" s="425"/>
      <c r="T136" s="425"/>
      <c r="U136" s="425"/>
      <c r="V136" s="426"/>
    </row>
    <row r="137" spans="12:22">
      <c r="L137" s="427"/>
      <c r="M137" s="425"/>
      <c r="N137" s="425"/>
      <c r="O137" s="425"/>
      <c r="P137" s="425"/>
      <c r="Q137" s="425"/>
      <c r="R137" s="425"/>
      <c r="S137" s="425"/>
      <c r="T137" s="425"/>
      <c r="U137" s="425"/>
      <c r="V137" s="426"/>
    </row>
    <row r="138" spans="12:22">
      <c r="L138" s="427"/>
      <c r="M138" s="425"/>
      <c r="N138" s="425"/>
      <c r="O138" s="425"/>
      <c r="P138" s="425"/>
      <c r="Q138" s="425"/>
      <c r="R138" s="425"/>
      <c r="S138" s="425"/>
      <c r="T138" s="425"/>
      <c r="U138" s="425"/>
      <c r="V138" s="426"/>
    </row>
    <row r="139" spans="12:22">
      <c r="L139" s="427"/>
      <c r="M139" s="425"/>
      <c r="N139" s="425"/>
      <c r="O139" s="425"/>
      <c r="P139" s="425"/>
      <c r="Q139" s="425"/>
      <c r="R139" s="425"/>
      <c r="S139" s="425"/>
      <c r="T139" s="425"/>
      <c r="U139" s="425"/>
      <c r="V139" s="426"/>
    </row>
    <row r="140" spans="12:22">
      <c r="L140" s="427"/>
      <c r="M140" s="425"/>
      <c r="N140" s="425"/>
      <c r="O140" s="425"/>
      <c r="P140" s="425"/>
      <c r="Q140" s="425"/>
      <c r="R140" s="425"/>
      <c r="S140" s="425"/>
      <c r="T140" s="425"/>
      <c r="U140" s="425"/>
      <c r="V140" s="426"/>
    </row>
    <row r="141" spans="12:22" ht="15" thickBot="1">
      <c r="L141" s="428"/>
      <c r="M141" s="429"/>
      <c r="N141" s="429"/>
      <c r="O141" s="429"/>
      <c r="P141" s="429"/>
      <c r="Q141" s="429"/>
      <c r="R141" s="429"/>
      <c r="S141" s="429"/>
      <c r="T141" s="429"/>
      <c r="U141" s="429"/>
      <c r="V141" s="430"/>
    </row>
    <row r="157" spans="12:12">
      <c r="L157" s="13" t="s">
        <v>3341</v>
      </c>
    </row>
    <row r="185" spans="12:12">
      <c r="L185" s="13" t="s">
        <v>3272</v>
      </c>
    </row>
    <row r="212" spans="12:12">
      <c r="L212" s="13" t="s">
        <v>3273</v>
      </c>
    </row>
    <row r="239" spans="12:12">
      <c r="L239" s="13" t="s">
        <v>3301</v>
      </c>
    </row>
    <row r="266" spans="12:12">
      <c r="L266" s="13" t="s">
        <v>3276</v>
      </c>
    </row>
  </sheetData>
  <customSheetViews>
    <customSheetView guid="{5085D6F4-6404-4163-9CA4-2DF30C83B0B6}" scale="90" hiddenRows="1">
      <selection activeCell="A19" sqref="A19"/>
      <pageMargins left="0.7" right="0.7" top="0.75" bottom="0.75" header="0.3" footer="0.3"/>
      <pageSetup orientation="portrait" r:id="rId1"/>
    </customSheetView>
  </customSheetViews>
  <dataValidations count="6">
    <dataValidation type="list" allowBlank="1" showInputMessage="1" showErrorMessage="1" sqref="A22:A1012">
      <formula1>$A$3:$A$14</formula1>
    </dataValidation>
    <dataValidation type="list" allowBlank="1" showInputMessage="1" showErrorMessage="1" sqref="C22:C1012">
      <formula1>$C$3:$C$11</formula1>
    </dataValidation>
    <dataValidation type="list" allowBlank="1" showInputMessage="1" showErrorMessage="1" sqref="E22:E1160">
      <formula1>$E$3:$E$8</formula1>
    </dataValidation>
    <dataValidation type="list" allowBlank="1" showInputMessage="1" showErrorMessage="1" sqref="F22:F1121">
      <formula1>$F$3:$F$10</formula1>
    </dataValidation>
    <dataValidation type="list" allowBlank="1" showInputMessage="1" showErrorMessage="1" sqref="J22:J1043">
      <formula1>$J$3:$J$4</formula1>
    </dataValidation>
    <dataValidation type="list" allowBlank="1" showInputMessage="1" showErrorMessage="1" sqref="G22:G2960">
      <formula1>$G$3:$G$5</formula1>
    </dataValidation>
  </dataValidations>
  <hyperlinks>
    <hyperlink ref="K33" r:id="rId2"/>
    <hyperlink ref="K37" r:id="rId3"/>
    <hyperlink ref="K39" r:id="rId4"/>
    <hyperlink ref="K41" r:id="rId5"/>
    <hyperlink ref="K45" r:id="rId6"/>
    <hyperlink ref="K51" r:id="rId7"/>
  </hyperlinks>
  <pageMargins left="0.7" right="0.7" top="0.75" bottom="0.75" header="0.3" footer="0.3"/>
  <pageSetup orientation="portrait" r:id="rId8"/>
  <drawing r:id="rId9"/>
</worksheet>
</file>

<file path=xl/worksheets/sheet7.xml><?xml version="1.0" encoding="utf-8"?>
<worksheet xmlns="http://schemas.openxmlformats.org/spreadsheetml/2006/main" xmlns:r="http://schemas.openxmlformats.org/officeDocument/2006/relationships">
  <sheetPr codeName="Sheet8"/>
  <dimension ref="A1:G49"/>
  <sheetViews>
    <sheetView zoomScaleNormal="100" workbookViewId="0">
      <selection activeCell="O40" sqref="O40"/>
    </sheetView>
  </sheetViews>
  <sheetFormatPr defaultRowHeight="14.25"/>
  <cols>
    <col min="1" max="6" width="4.7109375" style="277" customWidth="1"/>
    <col min="7" max="9" width="4.7109375" style="13" customWidth="1"/>
    <col min="10" max="16384" width="9.140625" style="13"/>
  </cols>
  <sheetData>
    <row r="1" spans="1:6" s="267" customFormat="1" ht="24" thickBot="1">
      <c r="A1" s="275" t="s">
        <v>314</v>
      </c>
      <c r="B1" s="275"/>
      <c r="C1" s="276"/>
      <c r="D1" s="276"/>
      <c r="E1" s="276"/>
      <c r="F1" s="276"/>
    </row>
    <row r="2" spans="1:6" ht="15" thickTop="1"/>
    <row r="3" spans="1:6" ht="15">
      <c r="A3" s="278" t="s">
        <v>276</v>
      </c>
      <c r="B3" s="278"/>
      <c r="C3" s="279"/>
    </row>
    <row r="4" spans="1:6" ht="15">
      <c r="B4" s="278" t="s">
        <v>307</v>
      </c>
    </row>
    <row r="5" spans="1:6" ht="15">
      <c r="B5" s="278"/>
      <c r="C5" s="277" t="s">
        <v>308</v>
      </c>
    </row>
    <row r="6" spans="1:6" ht="15">
      <c r="B6" s="278" t="s">
        <v>277</v>
      </c>
    </row>
    <row r="7" spans="1:6" ht="15">
      <c r="B7" s="278"/>
      <c r="C7" s="277" t="s">
        <v>303</v>
      </c>
    </row>
    <row r="8" spans="1:6" ht="15">
      <c r="D8" s="280" t="s">
        <v>293</v>
      </c>
      <c r="E8" s="281" t="s">
        <v>782</v>
      </c>
      <c r="F8" s="13"/>
    </row>
    <row r="9" spans="1:6">
      <c r="D9" s="280"/>
      <c r="E9" s="281"/>
      <c r="F9" s="13" t="s">
        <v>784</v>
      </c>
    </row>
    <row r="10" spans="1:6">
      <c r="C10" s="282"/>
      <c r="F10" s="281" t="s">
        <v>783</v>
      </c>
    </row>
    <row r="11" spans="1:6">
      <c r="C11" s="282"/>
      <c r="F11" s="281" t="s">
        <v>785</v>
      </c>
    </row>
    <row r="12" spans="1:6" ht="15">
      <c r="D12" s="280" t="s">
        <v>294</v>
      </c>
      <c r="E12" s="281" t="s">
        <v>776</v>
      </c>
      <c r="F12" s="13"/>
    </row>
    <row r="13" spans="1:6">
      <c r="D13" s="280"/>
      <c r="E13" s="281"/>
      <c r="F13" s="13" t="s">
        <v>786</v>
      </c>
    </row>
    <row r="14" spans="1:6" ht="15">
      <c r="C14" s="279"/>
      <c r="D14" s="279"/>
      <c r="F14" s="281" t="s">
        <v>773</v>
      </c>
    </row>
    <row r="15" spans="1:6">
      <c r="F15" s="281" t="s">
        <v>772</v>
      </c>
    </row>
    <row r="16" spans="1:6" ht="15">
      <c r="B16" s="278" t="s">
        <v>304</v>
      </c>
    </row>
    <row r="17" spans="1:7" ht="15">
      <c r="B17" s="278"/>
      <c r="C17" s="277" t="s">
        <v>305</v>
      </c>
    </row>
    <row r="18" spans="1:7" ht="15">
      <c r="A18" s="279" t="s">
        <v>300</v>
      </c>
      <c r="B18" s="279"/>
      <c r="C18" s="279"/>
    </row>
    <row r="19" spans="1:7" ht="15">
      <c r="B19" s="278" t="s">
        <v>278</v>
      </c>
    </row>
    <row r="20" spans="1:7" ht="15">
      <c r="C20" s="283" t="s">
        <v>280</v>
      </c>
      <c r="F20" s="283"/>
    </row>
    <row r="21" spans="1:7" ht="15">
      <c r="D21" s="277" t="s">
        <v>271</v>
      </c>
      <c r="F21" s="283"/>
      <c r="G21" s="277"/>
    </row>
    <row r="22" spans="1:7" ht="15">
      <c r="C22" s="283" t="s">
        <v>301</v>
      </c>
      <c r="F22" s="283"/>
    </row>
    <row r="23" spans="1:7" ht="15">
      <c r="D23" s="277" t="s">
        <v>410</v>
      </c>
      <c r="F23" s="283"/>
      <c r="G23" s="277"/>
    </row>
    <row r="24" spans="1:7" ht="15">
      <c r="B24" s="278" t="s">
        <v>279</v>
      </c>
    </row>
    <row r="25" spans="1:7" ht="15">
      <c r="C25" s="284" t="s">
        <v>281</v>
      </c>
      <c r="F25" s="284"/>
    </row>
    <row r="26" spans="1:7" ht="15">
      <c r="D26" s="277" t="s">
        <v>272</v>
      </c>
      <c r="F26" s="284"/>
      <c r="G26" s="277"/>
    </row>
    <row r="27" spans="1:7" ht="15">
      <c r="D27" s="277" t="s">
        <v>309</v>
      </c>
      <c r="F27" s="284"/>
      <c r="G27" s="277"/>
    </row>
    <row r="28" spans="1:7">
      <c r="E28" s="280" t="s">
        <v>295</v>
      </c>
      <c r="F28" s="281" t="s">
        <v>287</v>
      </c>
    </row>
    <row r="29" spans="1:7" ht="15">
      <c r="C29" s="284" t="s">
        <v>282</v>
      </c>
      <c r="F29" s="284"/>
    </row>
    <row r="30" spans="1:7" ht="15">
      <c r="C30" s="284"/>
      <c r="D30" s="277" t="s">
        <v>273</v>
      </c>
      <c r="F30" s="284"/>
    </row>
    <row r="31" spans="1:7" ht="15">
      <c r="C31" s="278" t="s">
        <v>313</v>
      </c>
    </row>
    <row r="32" spans="1:7" ht="15">
      <c r="B32" s="278"/>
      <c r="D32" s="277" t="s">
        <v>270</v>
      </c>
    </row>
    <row r="33" spans="1:7">
      <c r="E33" s="280" t="s">
        <v>298</v>
      </c>
      <c r="F33" s="285" t="s">
        <v>306</v>
      </c>
    </row>
    <row r="34" spans="1:7">
      <c r="E34" s="280" t="s">
        <v>296</v>
      </c>
      <c r="F34" s="281" t="s">
        <v>286</v>
      </c>
    </row>
    <row r="35" spans="1:7">
      <c r="E35" s="280"/>
      <c r="F35" s="281" t="s">
        <v>311</v>
      </c>
    </row>
    <row r="36" spans="1:7">
      <c r="D36" s="281"/>
      <c r="E36" s="280" t="s">
        <v>297</v>
      </c>
      <c r="F36" s="286" t="s">
        <v>312</v>
      </c>
    </row>
    <row r="37" spans="1:7">
      <c r="E37" s="280" t="s">
        <v>842</v>
      </c>
      <c r="F37" s="281" t="s">
        <v>310</v>
      </c>
    </row>
    <row r="38" spans="1:7">
      <c r="G38" s="281" t="s">
        <v>290</v>
      </c>
    </row>
    <row r="39" spans="1:7">
      <c r="G39" s="281" t="s">
        <v>289</v>
      </c>
    </row>
    <row r="40" spans="1:7" ht="15">
      <c r="A40" s="278" t="s">
        <v>283</v>
      </c>
      <c r="B40" s="278"/>
      <c r="C40" s="279"/>
    </row>
    <row r="41" spans="1:7" ht="15">
      <c r="B41" s="278" t="s">
        <v>302</v>
      </c>
    </row>
    <row r="42" spans="1:7" ht="15">
      <c r="B42" s="278"/>
      <c r="C42" s="13" t="s">
        <v>291</v>
      </c>
    </row>
    <row r="43" spans="1:7" ht="15">
      <c r="B43" s="278" t="s">
        <v>292</v>
      </c>
      <c r="D43" s="279"/>
    </row>
    <row r="44" spans="1:7">
      <c r="C44" s="277" t="s">
        <v>411</v>
      </c>
    </row>
    <row r="45" spans="1:7" ht="15">
      <c r="A45" s="278" t="s">
        <v>299</v>
      </c>
      <c r="B45" s="278"/>
      <c r="C45" s="279"/>
    </row>
    <row r="46" spans="1:7" ht="15">
      <c r="B46" s="278" t="s">
        <v>284</v>
      </c>
      <c r="D46" s="279"/>
    </row>
    <row r="47" spans="1:7" ht="15">
      <c r="B47" s="278"/>
      <c r="C47" s="277" t="s">
        <v>274</v>
      </c>
      <c r="D47" s="279"/>
    </row>
    <row r="48" spans="1:7" ht="15">
      <c r="B48" s="278" t="s">
        <v>285</v>
      </c>
      <c r="D48" s="279"/>
    </row>
    <row r="49" spans="3:3">
      <c r="C49" s="277" t="s">
        <v>275</v>
      </c>
    </row>
  </sheetData>
  <customSheetViews>
    <customSheetView guid="{5085D6F4-6404-4163-9CA4-2DF30C83B0B6}" topLeftCell="A7">
      <selection activeCell="C42" sqref="C42"/>
      <pageMargins left="0.7" right="0.7" top="0.75" bottom="0.75" header="0.3" footer="0.3"/>
      <pageSetup orientation="portrait" r:id="rId1"/>
    </customSheetView>
  </customSheetView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sheetPr codeName="Sheet9"/>
  <dimension ref="A1:Q35"/>
  <sheetViews>
    <sheetView workbookViewId="0">
      <selection activeCell="L25" sqref="L25:L26"/>
    </sheetView>
  </sheetViews>
  <sheetFormatPr defaultRowHeight="14.25"/>
  <cols>
    <col min="1" max="1" width="24.7109375" style="13" customWidth="1"/>
    <col min="2" max="2" width="43" style="13" customWidth="1"/>
    <col min="3" max="12" width="5.7109375" style="13" customWidth="1"/>
    <col min="13" max="13" width="10" style="13" customWidth="1"/>
    <col min="14" max="14" width="2.28515625" style="13" customWidth="1"/>
    <col min="15" max="16384" width="9.140625" style="13"/>
  </cols>
  <sheetData>
    <row r="1" spans="1:17" s="267" customFormat="1" ht="24" thickBot="1">
      <c r="A1" s="269" t="s">
        <v>315</v>
      </c>
      <c r="B1" s="269"/>
    </row>
    <row r="2" spans="1:17" ht="15.75" thickTop="1">
      <c r="A2" s="273" t="s">
        <v>340</v>
      </c>
      <c r="B2" s="273"/>
    </row>
    <row r="3" spans="1:17">
      <c r="B3" s="13" t="s">
        <v>730</v>
      </c>
    </row>
    <row r="4" spans="1:17" ht="15">
      <c r="A4" s="273" t="s">
        <v>341</v>
      </c>
    </row>
    <row r="5" spans="1:17">
      <c r="B5" s="13" t="s">
        <v>725</v>
      </c>
    </row>
    <row r="6" spans="1:17">
      <c r="B6" s="463" t="s">
        <v>728</v>
      </c>
    </row>
    <row r="7" spans="1:17">
      <c r="B7" s="13" t="s">
        <v>726</v>
      </c>
    </row>
    <row r="8" spans="1:17">
      <c r="B8" s="13" t="s">
        <v>727</v>
      </c>
    </row>
    <row r="9" spans="1:17">
      <c r="B9" s="463" t="s">
        <v>729</v>
      </c>
    </row>
    <row r="11" spans="1:17" ht="74.25" customHeight="1">
      <c r="A11" s="315" t="s">
        <v>634</v>
      </c>
      <c r="B11" s="315" t="s">
        <v>635</v>
      </c>
      <c r="C11" s="10" t="s">
        <v>343</v>
      </c>
      <c r="D11" s="10" t="s">
        <v>344</v>
      </c>
      <c r="E11" s="10" t="s">
        <v>345</v>
      </c>
      <c r="F11" s="10" t="s">
        <v>346</v>
      </c>
      <c r="G11" s="10" t="s">
        <v>347</v>
      </c>
      <c r="H11" s="10" t="s">
        <v>348</v>
      </c>
      <c r="I11" s="10" t="s">
        <v>349</v>
      </c>
      <c r="J11" s="11" t="s">
        <v>350</v>
      </c>
      <c r="K11" s="10" t="s">
        <v>351</v>
      </c>
      <c r="L11" s="10" t="s">
        <v>352</v>
      </c>
      <c r="M11" s="9"/>
      <c r="O11" s="622" t="s">
        <v>361</v>
      </c>
      <c r="P11" s="623"/>
      <c r="Q11" s="623"/>
    </row>
    <row r="12" spans="1:17" ht="15">
      <c r="A12" s="560" t="s">
        <v>637</v>
      </c>
      <c r="B12" s="441" t="s">
        <v>620</v>
      </c>
      <c r="C12" s="542" t="s">
        <v>223</v>
      </c>
      <c r="D12" s="542" t="s">
        <v>223</v>
      </c>
      <c r="E12" s="542" t="s">
        <v>223</v>
      </c>
      <c r="F12" s="548"/>
      <c r="G12" s="548"/>
      <c r="H12" s="548"/>
      <c r="I12" s="542" t="s">
        <v>223</v>
      </c>
      <c r="J12" s="548"/>
      <c r="K12" s="562" t="s">
        <v>223</v>
      </c>
      <c r="L12" s="562" t="s">
        <v>223</v>
      </c>
      <c r="M12" s="442" t="s">
        <v>360</v>
      </c>
    </row>
    <row r="13" spans="1:17" ht="15">
      <c r="A13" s="560" t="s">
        <v>638</v>
      </c>
      <c r="B13" s="441" t="s">
        <v>621</v>
      </c>
      <c r="C13" s="542" t="s">
        <v>223</v>
      </c>
      <c r="D13" s="542" t="s">
        <v>223</v>
      </c>
      <c r="E13" s="542" t="s">
        <v>223</v>
      </c>
      <c r="F13" s="548"/>
      <c r="G13" s="548"/>
      <c r="H13" s="548"/>
      <c r="I13" s="542" t="s">
        <v>223</v>
      </c>
      <c r="J13" s="548"/>
      <c r="K13" s="562" t="s">
        <v>223</v>
      </c>
      <c r="L13" s="562" t="s">
        <v>223</v>
      </c>
      <c r="M13" s="559" t="s">
        <v>342</v>
      </c>
    </row>
    <row r="14" spans="1:17" ht="15">
      <c r="A14" s="560" t="s">
        <v>639</v>
      </c>
      <c r="B14" s="441" t="s">
        <v>622</v>
      </c>
      <c r="C14" s="542" t="s">
        <v>223</v>
      </c>
      <c r="D14" s="542" t="s">
        <v>223</v>
      </c>
      <c r="E14" s="542" t="s">
        <v>223</v>
      </c>
      <c r="F14" s="548"/>
      <c r="G14" s="548"/>
      <c r="H14" s="548"/>
      <c r="I14" s="542" t="s">
        <v>223</v>
      </c>
      <c r="J14" s="548"/>
      <c r="K14" s="542" t="s">
        <v>223</v>
      </c>
      <c r="L14" s="542" t="s">
        <v>223</v>
      </c>
      <c r="M14" s="442" t="s">
        <v>357</v>
      </c>
    </row>
    <row r="15" spans="1:17" ht="15">
      <c r="A15" s="560" t="s">
        <v>640</v>
      </c>
      <c r="B15" s="441" t="s">
        <v>624</v>
      </c>
      <c r="C15" s="562" t="s">
        <v>223</v>
      </c>
      <c r="D15" s="562" t="s">
        <v>223</v>
      </c>
      <c r="E15" s="562" t="s">
        <v>223</v>
      </c>
      <c r="F15" s="561"/>
      <c r="G15" s="561"/>
      <c r="H15" s="561"/>
      <c r="I15" s="562" t="s">
        <v>223</v>
      </c>
      <c r="J15" s="548"/>
      <c r="K15" s="562" t="s">
        <v>223</v>
      </c>
      <c r="L15" s="562" t="s">
        <v>223</v>
      </c>
      <c r="M15" s="559" t="s">
        <v>412</v>
      </c>
    </row>
    <row r="16" spans="1:17" ht="15">
      <c r="A16" s="560" t="s">
        <v>641</v>
      </c>
      <c r="B16" s="441" t="s">
        <v>625</v>
      </c>
      <c r="C16" s="542" t="s">
        <v>223</v>
      </c>
      <c r="D16" s="542" t="s">
        <v>223</v>
      </c>
      <c r="E16" s="542" t="s">
        <v>223</v>
      </c>
      <c r="F16" s="548"/>
      <c r="G16" s="548"/>
      <c r="H16" s="548"/>
      <c r="I16" s="542" t="s">
        <v>223</v>
      </c>
      <c r="J16" s="548"/>
      <c r="K16" s="542" t="s">
        <v>223</v>
      </c>
      <c r="L16" s="542" t="s">
        <v>223</v>
      </c>
      <c r="M16" s="443" t="s">
        <v>633</v>
      </c>
    </row>
    <row r="17" spans="1:13" ht="15">
      <c r="A17" s="560" t="s">
        <v>269</v>
      </c>
      <c r="B17" s="441" t="s">
        <v>621</v>
      </c>
      <c r="C17" s="542" t="s">
        <v>223</v>
      </c>
      <c r="D17" s="542" t="s">
        <v>223</v>
      </c>
      <c r="E17" s="542" t="s">
        <v>223</v>
      </c>
      <c r="F17" s="548"/>
      <c r="G17" s="548"/>
      <c r="H17" s="548"/>
      <c r="I17" s="542" t="s">
        <v>223</v>
      </c>
      <c r="J17" s="548"/>
      <c r="K17" s="562" t="s">
        <v>223</v>
      </c>
      <c r="L17" s="562" t="s">
        <v>223</v>
      </c>
      <c r="M17" s="357" t="s">
        <v>355</v>
      </c>
    </row>
    <row r="18" spans="1:13" ht="15">
      <c r="A18" s="560" t="s">
        <v>636</v>
      </c>
      <c r="B18" s="441" t="s">
        <v>623</v>
      </c>
      <c r="C18" s="562" t="s">
        <v>223</v>
      </c>
      <c r="D18" s="562" t="s">
        <v>223</v>
      </c>
      <c r="E18" s="562" t="s">
        <v>223</v>
      </c>
      <c r="F18" s="548"/>
      <c r="G18" s="548"/>
      <c r="H18" s="548"/>
      <c r="I18" s="562" t="s">
        <v>223</v>
      </c>
      <c r="J18" s="548"/>
      <c r="K18" s="562" t="s">
        <v>223</v>
      </c>
      <c r="L18" s="562" t="s">
        <v>223</v>
      </c>
      <c r="M18" s="443" t="s">
        <v>358</v>
      </c>
    </row>
    <row r="19" spans="1:13" ht="15">
      <c r="A19" s="560" t="s">
        <v>642</v>
      </c>
      <c r="B19" s="441" t="s">
        <v>626</v>
      </c>
      <c r="C19" s="562" t="s">
        <v>223</v>
      </c>
      <c r="D19" s="562" t="s">
        <v>223</v>
      </c>
      <c r="E19" s="562" t="s">
        <v>223</v>
      </c>
      <c r="F19" s="548"/>
      <c r="G19" s="548"/>
      <c r="H19" s="548"/>
      <c r="I19" s="562" t="s">
        <v>223</v>
      </c>
      <c r="J19" s="548"/>
      <c r="K19" s="562" t="s">
        <v>223</v>
      </c>
      <c r="L19" s="562" t="s">
        <v>223</v>
      </c>
      <c r="M19" s="441" t="s">
        <v>359</v>
      </c>
    </row>
    <row r="20" spans="1:13" ht="15">
      <c r="A20" s="462" t="s">
        <v>643</v>
      </c>
      <c r="B20" s="357" t="s">
        <v>627</v>
      </c>
      <c r="C20" s="562" t="s">
        <v>223</v>
      </c>
      <c r="D20" s="562" t="s">
        <v>223</v>
      </c>
      <c r="E20" s="562" t="s">
        <v>223</v>
      </c>
      <c r="F20" s="548"/>
      <c r="G20" s="548"/>
      <c r="H20" s="548"/>
      <c r="I20" s="562" t="s">
        <v>223</v>
      </c>
      <c r="J20" s="548"/>
      <c r="K20" s="562" t="s">
        <v>223</v>
      </c>
      <c r="L20" s="562" t="s">
        <v>223</v>
      </c>
      <c r="M20" s="357" t="s">
        <v>356</v>
      </c>
    </row>
    <row r="21" spans="1:13" ht="15">
      <c r="A21" s="462"/>
      <c r="B21" s="440"/>
      <c r="C21" s="541"/>
      <c r="D21" s="541"/>
      <c r="E21" s="541"/>
      <c r="F21" s="548"/>
      <c r="G21" s="548"/>
      <c r="H21" s="548"/>
      <c r="I21" s="541"/>
      <c r="J21" s="548"/>
      <c r="K21" s="541"/>
      <c r="L21" s="541"/>
      <c r="M21" s="357"/>
    </row>
    <row r="22" spans="1:13" ht="15">
      <c r="A22" s="462" t="s">
        <v>644</v>
      </c>
      <c r="B22" s="441" t="s">
        <v>629</v>
      </c>
      <c r="C22" s="542" t="s">
        <v>223</v>
      </c>
      <c r="D22" s="542" t="s">
        <v>223</v>
      </c>
      <c r="E22" s="542" t="s">
        <v>223</v>
      </c>
      <c r="F22" s="548"/>
      <c r="G22" s="548"/>
      <c r="H22" s="548"/>
      <c r="I22" s="542" t="s">
        <v>223</v>
      </c>
      <c r="J22" s="548"/>
      <c r="K22" s="542" t="s">
        <v>223</v>
      </c>
      <c r="L22" s="542" t="s">
        <v>223</v>
      </c>
      <c r="M22" s="357" t="s">
        <v>648</v>
      </c>
    </row>
    <row r="23" spans="1:13" ht="15">
      <c r="A23" s="462" t="s">
        <v>645</v>
      </c>
      <c r="B23" s="441" t="s">
        <v>630</v>
      </c>
      <c r="C23" s="541"/>
      <c r="D23" s="541"/>
      <c r="E23" s="541"/>
      <c r="F23" s="541"/>
      <c r="G23" s="541"/>
      <c r="H23" s="541"/>
      <c r="I23" s="541"/>
      <c r="J23" s="548"/>
      <c r="K23" s="542" t="s">
        <v>223</v>
      </c>
      <c r="L23" s="542" t="s">
        <v>223</v>
      </c>
      <c r="M23" s="357" t="s">
        <v>628</v>
      </c>
    </row>
    <row r="24" spans="1:13" ht="15">
      <c r="A24" s="462"/>
      <c r="B24" s="440"/>
      <c r="C24" s="541"/>
      <c r="D24" s="541"/>
      <c r="E24" s="541"/>
      <c r="F24" s="541"/>
      <c r="G24" s="541"/>
      <c r="H24" s="541"/>
      <c r="I24" s="541"/>
      <c r="J24" s="548"/>
      <c r="K24" s="541"/>
      <c r="L24" s="541"/>
      <c r="M24" s="357"/>
    </row>
    <row r="25" spans="1:13" ht="15">
      <c r="A25" s="462" t="s">
        <v>646</v>
      </c>
      <c r="B25" s="441" t="s">
        <v>631</v>
      </c>
      <c r="C25" s="541"/>
      <c r="D25" s="541"/>
      <c r="E25" s="541"/>
      <c r="F25" s="541"/>
      <c r="G25" s="541"/>
      <c r="H25" s="541"/>
      <c r="I25" s="542" t="s">
        <v>223</v>
      </c>
      <c r="J25" s="548"/>
      <c r="K25" s="562" t="s">
        <v>223</v>
      </c>
      <c r="L25" s="562" t="s">
        <v>223</v>
      </c>
      <c r="M25" s="357" t="s">
        <v>353</v>
      </c>
    </row>
    <row r="26" spans="1:13" ht="15">
      <c r="A26" s="462" t="s">
        <v>647</v>
      </c>
      <c r="B26" s="441" t="s">
        <v>632</v>
      </c>
      <c r="C26" s="541"/>
      <c r="D26" s="541"/>
      <c r="E26" s="541"/>
      <c r="F26" s="541"/>
      <c r="G26" s="541"/>
      <c r="H26" s="541"/>
      <c r="I26" s="541"/>
      <c r="J26" s="548"/>
      <c r="K26" s="562" t="s">
        <v>223</v>
      </c>
      <c r="L26" s="562" t="s">
        <v>223</v>
      </c>
      <c r="M26" s="357" t="s">
        <v>354</v>
      </c>
    </row>
    <row r="28" spans="1:13" ht="15">
      <c r="C28" s="542" t="s">
        <v>223</v>
      </c>
      <c r="D28" s="13" t="s">
        <v>3328</v>
      </c>
    </row>
    <row r="29" spans="1:13" ht="15">
      <c r="C29" s="544" t="s">
        <v>223</v>
      </c>
      <c r="D29" s="13" t="s">
        <v>3329</v>
      </c>
    </row>
    <row r="30" spans="1:13" ht="15">
      <c r="C30" s="543" t="s">
        <v>223</v>
      </c>
      <c r="D30" s="13" t="s">
        <v>3330</v>
      </c>
    </row>
    <row r="31" spans="1:13" ht="15">
      <c r="A31" s="546" t="s">
        <v>3325</v>
      </c>
    </row>
    <row r="32" spans="1:13">
      <c r="A32" s="547" t="s">
        <v>3354</v>
      </c>
    </row>
    <row r="33" spans="1:1">
      <c r="A33" s="558" t="s">
        <v>3355</v>
      </c>
    </row>
    <row r="34" spans="1:1">
      <c r="A34" s="547"/>
    </row>
    <row r="35" spans="1:1">
      <c r="A35" s="547"/>
    </row>
  </sheetData>
  <customSheetViews>
    <customSheetView guid="{5085D6F4-6404-4163-9CA4-2DF30C83B0B6}">
      <selection activeCell="D34" sqref="D34"/>
      <pageMargins left="0.7" right="0.7" top="0.75" bottom="0.75" header="0.3" footer="0.3"/>
      <pageSetup orientation="portrait" r:id="rId1"/>
    </customSheetView>
  </customSheetViews>
  <mergeCells count="1">
    <mergeCell ref="O11:Q11"/>
  </mergeCell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sheetPr codeName="Sheet10"/>
  <dimension ref="A1:M42"/>
  <sheetViews>
    <sheetView workbookViewId="0">
      <selection activeCell="J16" sqref="J16:J17"/>
    </sheetView>
  </sheetViews>
  <sheetFormatPr defaultRowHeight="14.25"/>
  <cols>
    <col min="1" max="1" width="10.7109375" style="13" customWidth="1"/>
    <col min="2" max="2" width="11.140625" style="13" customWidth="1"/>
    <col min="3" max="4" width="11.5703125" style="13" customWidth="1"/>
    <col min="5" max="5" width="4.5703125" style="13" customWidth="1"/>
    <col min="6" max="6" width="25.140625" style="13" customWidth="1"/>
    <col min="7" max="7" width="17.5703125" style="13" customWidth="1"/>
    <col min="8" max="8" width="21.7109375" style="13" customWidth="1"/>
    <col min="9" max="16384" width="9.140625" style="13"/>
  </cols>
  <sheetData>
    <row r="1" spans="1:13" s="267" customFormat="1" ht="24" thickBot="1">
      <c r="A1" s="396" t="s">
        <v>369</v>
      </c>
      <c r="F1" s="396"/>
      <c r="G1" s="269"/>
      <c r="H1" s="269"/>
      <c r="I1" s="269"/>
      <c r="J1" s="269"/>
      <c r="K1" s="269"/>
      <c r="L1" s="269"/>
      <c r="M1" s="269"/>
    </row>
    <row r="2" spans="1:13" s="501" customFormat="1" ht="24" thickTop="1">
      <c r="A2" s="500"/>
      <c r="F2" s="500"/>
      <c r="G2" s="502"/>
      <c r="H2" s="502"/>
      <c r="I2" s="502"/>
      <c r="J2" s="502"/>
      <c r="K2" s="502"/>
      <c r="L2" s="502"/>
      <c r="M2" s="502"/>
    </row>
    <row r="3" spans="1:13" ht="15">
      <c r="B3" s="270" t="s">
        <v>484</v>
      </c>
      <c r="C3" s="16"/>
      <c r="D3" s="16"/>
      <c r="E3" s="16"/>
      <c r="G3" s="270" t="s">
        <v>265</v>
      </c>
      <c r="H3" s="16"/>
      <c r="I3" s="16"/>
      <c r="J3" s="270" t="s">
        <v>721</v>
      </c>
      <c r="K3" s="16"/>
    </row>
    <row r="4" spans="1:13" ht="15" thickBot="1"/>
    <row r="5" spans="1:13" ht="15.75" thickBot="1">
      <c r="B5" s="362" t="s">
        <v>481</v>
      </c>
      <c r="C5" s="363" t="s">
        <v>483</v>
      </c>
      <c r="D5" s="363" t="s">
        <v>482</v>
      </c>
      <c r="E5" s="364" t="s">
        <v>501</v>
      </c>
      <c r="F5" s="273"/>
    </row>
    <row r="6" spans="1:13" ht="15">
      <c r="B6" s="444"/>
      <c r="C6" s="444"/>
      <c r="D6" s="444"/>
      <c r="E6" s="444"/>
      <c r="G6" s="270" t="s">
        <v>263</v>
      </c>
      <c r="H6" s="13" t="s">
        <v>264</v>
      </c>
    </row>
    <row r="7" spans="1:13" ht="15">
      <c r="B7" s="378"/>
      <c r="C7" s="378"/>
      <c r="D7" s="378"/>
      <c r="E7" s="378"/>
      <c r="H7" s="270" t="s">
        <v>267</v>
      </c>
    </row>
    <row r="8" spans="1:13" ht="15">
      <c r="B8" s="287"/>
      <c r="C8" s="287" t="s">
        <v>109</v>
      </c>
      <c r="D8" s="287"/>
      <c r="E8" s="287"/>
      <c r="I8" s="13" t="s">
        <v>262</v>
      </c>
    </row>
    <row r="9" spans="1:13" ht="15">
      <c r="B9" s="360"/>
      <c r="C9" s="360"/>
      <c r="D9" s="360"/>
      <c r="E9" s="377"/>
      <c r="H9" s="270" t="s">
        <v>260</v>
      </c>
    </row>
    <row r="10" spans="1:13" ht="15">
      <c r="B10" s="378"/>
      <c r="C10" s="378"/>
      <c r="D10" s="378"/>
      <c r="E10" s="379"/>
      <c r="I10" s="270" t="s">
        <v>266</v>
      </c>
    </row>
    <row r="11" spans="1:13" ht="15">
      <c r="B11" s="287"/>
      <c r="C11" s="287"/>
      <c r="D11" s="287" t="s">
        <v>109</v>
      </c>
      <c r="E11" s="287"/>
      <c r="J11" s="14" t="s">
        <v>711</v>
      </c>
      <c r="K11" s="14"/>
    </row>
    <row r="12" spans="1:13" ht="15">
      <c r="B12" s="359"/>
      <c r="C12" s="359"/>
      <c r="D12" s="359"/>
      <c r="E12" s="359"/>
      <c r="I12" s="270" t="s">
        <v>261</v>
      </c>
    </row>
    <row r="13" spans="1:13" ht="15">
      <c r="B13" s="287"/>
      <c r="C13" s="287"/>
      <c r="D13" s="287" t="s">
        <v>109</v>
      </c>
      <c r="E13" s="287"/>
      <c r="J13" s="13" t="s">
        <v>712</v>
      </c>
    </row>
    <row r="14" spans="1:13" ht="15">
      <c r="B14" s="359"/>
      <c r="C14" s="359"/>
      <c r="D14" s="359"/>
      <c r="E14" s="359"/>
      <c r="I14" s="270" t="s">
        <v>519</v>
      </c>
    </row>
    <row r="15" spans="1:13" ht="15">
      <c r="B15" s="287" t="s">
        <v>650</v>
      </c>
      <c r="C15" s="287"/>
      <c r="D15" s="287" t="s">
        <v>109</v>
      </c>
      <c r="E15" s="287"/>
      <c r="J15" s="13" t="s">
        <v>705</v>
      </c>
    </row>
    <row r="16" spans="1:13" ht="15">
      <c r="B16" s="287" t="s">
        <v>650</v>
      </c>
      <c r="C16" s="287"/>
      <c r="D16" s="287" t="s">
        <v>109</v>
      </c>
      <c r="E16" s="287"/>
      <c r="J16" s="13" t="s">
        <v>706</v>
      </c>
    </row>
    <row r="17" spans="2:10" ht="15">
      <c r="B17" s="287" t="s">
        <v>650</v>
      </c>
      <c r="C17" s="287"/>
      <c r="D17" s="287" t="s">
        <v>650</v>
      </c>
      <c r="E17" s="287"/>
      <c r="J17" s="13" t="s">
        <v>707</v>
      </c>
    </row>
    <row r="18" spans="2:10" ht="15">
      <c r="B18" s="287" t="s">
        <v>650</v>
      </c>
      <c r="C18" s="287"/>
      <c r="D18" s="287" t="s">
        <v>650</v>
      </c>
      <c r="E18" s="287"/>
      <c r="J18" s="13" t="s">
        <v>708</v>
      </c>
    </row>
    <row r="19" spans="2:10" ht="15">
      <c r="B19" s="287" t="s">
        <v>650</v>
      </c>
      <c r="C19" s="287"/>
      <c r="D19" s="287" t="s">
        <v>650</v>
      </c>
      <c r="E19" s="287"/>
      <c r="J19" s="13" t="s">
        <v>709</v>
      </c>
    </row>
    <row r="20" spans="2:10" ht="15">
      <c r="B20" s="287" t="s">
        <v>650</v>
      </c>
      <c r="C20" s="287"/>
      <c r="D20" s="287" t="s">
        <v>650</v>
      </c>
      <c r="E20" s="287"/>
      <c r="J20" s="13" t="s">
        <v>710</v>
      </c>
    </row>
    <row r="21" spans="2:10" ht="15">
      <c r="B21" s="287" t="s">
        <v>650</v>
      </c>
      <c r="C21" s="287"/>
      <c r="D21" s="287" t="s">
        <v>650</v>
      </c>
      <c r="E21" s="287"/>
      <c r="J21" s="13" t="s">
        <v>703</v>
      </c>
    </row>
    <row r="22" spans="2:10" ht="15">
      <c r="B22" s="287"/>
      <c r="C22" s="287"/>
      <c r="D22" s="287"/>
      <c r="E22" s="287"/>
      <c r="I22" s="270" t="s">
        <v>713</v>
      </c>
      <c r="J22" s="16"/>
    </row>
    <row r="23" spans="2:10" ht="15">
      <c r="B23" s="287"/>
      <c r="C23" s="287" t="s">
        <v>109</v>
      </c>
      <c r="D23" s="287"/>
      <c r="E23" s="287"/>
      <c r="I23" s="418"/>
      <c r="J23" s="13" t="s">
        <v>817</v>
      </c>
    </row>
    <row r="24" spans="2:10" ht="15">
      <c r="B24" s="287" t="s">
        <v>650</v>
      </c>
      <c r="C24" s="287"/>
      <c r="D24" s="287"/>
      <c r="E24" s="287"/>
      <c r="J24" s="13" t="s">
        <v>702</v>
      </c>
    </row>
    <row r="25" spans="2:10" ht="15">
      <c r="B25" s="287" t="s">
        <v>650</v>
      </c>
      <c r="C25" s="287" t="s">
        <v>650</v>
      </c>
      <c r="D25" s="287" t="s">
        <v>109</v>
      </c>
      <c r="E25" s="287"/>
      <c r="J25" s="13" t="s">
        <v>704</v>
      </c>
    </row>
    <row r="26" spans="2:10" ht="15">
      <c r="B26" s="287"/>
      <c r="C26" s="287" t="s">
        <v>109</v>
      </c>
      <c r="D26" s="287"/>
      <c r="E26" s="287"/>
      <c r="J26" s="13" t="s">
        <v>838</v>
      </c>
    </row>
    <row r="27" spans="2:10" ht="15">
      <c r="B27" s="359"/>
      <c r="C27" s="359"/>
      <c r="D27" s="359"/>
      <c r="E27" s="359"/>
      <c r="H27" s="270" t="s">
        <v>268</v>
      </c>
    </row>
    <row r="28" spans="2:10" ht="15">
      <c r="B28" s="287"/>
      <c r="C28" s="287"/>
      <c r="D28" s="287"/>
      <c r="E28" s="287" t="s">
        <v>109</v>
      </c>
      <c r="I28" s="13" t="s">
        <v>714</v>
      </c>
    </row>
    <row r="29" spans="2:10" ht="15">
      <c r="B29" s="287" t="s">
        <v>109</v>
      </c>
      <c r="C29" s="287" t="s">
        <v>109</v>
      </c>
      <c r="D29" s="287" t="s">
        <v>109</v>
      </c>
      <c r="E29" s="287"/>
      <c r="I29" s="13" t="s">
        <v>715</v>
      </c>
    </row>
    <row r="30" spans="2:10" ht="15">
      <c r="B30" s="287"/>
      <c r="C30" s="287" t="s">
        <v>650</v>
      </c>
      <c r="D30" s="287"/>
      <c r="E30" s="287"/>
      <c r="I30" s="13" t="s">
        <v>716</v>
      </c>
    </row>
    <row r="31" spans="2:10" ht="15">
      <c r="B31" s="287" t="s">
        <v>650</v>
      </c>
      <c r="C31" s="287" t="s">
        <v>650</v>
      </c>
      <c r="D31" s="287" t="s">
        <v>650</v>
      </c>
      <c r="E31" s="287" t="s">
        <v>650</v>
      </c>
      <c r="I31" s="13" t="s">
        <v>724</v>
      </c>
    </row>
    <row r="32" spans="2:10" ht="15">
      <c r="B32" s="360"/>
      <c r="C32" s="360"/>
      <c r="D32" s="360"/>
      <c r="E32" s="360"/>
    </row>
    <row r="33" spans="1:9" ht="15">
      <c r="B33" s="361"/>
      <c r="C33" s="361"/>
      <c r="D33" s="361"/>
      <c r="E33" s="361"/>
      <c r="G33" s="270" t="s">
        <v>439</v>
      </c>
      <c r="H33" s="16"/>
      <c r="I33" s="16"/>
    </row>
    <row r="34" spans="1:9" ht="15">
      <c r="B34" s="287"/>
      <c r="C34" s="287"/>
      <c r="D34" s="287" t="s">
        <v>650</v>
      </c>
      <c r="E34" s="287"/>
      <c r="H34" s="58" t="s">
        <v>792</v>
      </c>
    </row>
    <row r="35" spans="1:9" ht="15">
      <c r="B35" s="358"/>
      <c r="C35" s="358"/>
      <c r="D35" s="358"/>
      <c r="E35" s="358"/>
    </row>
    <row r="36" spans="1:9" ht="15.75">
      <c r="B36" s="445" t="s">
        <v>651</v>
      </c>
      <c r="C36" s="358"/>
      <c r="D36" s="358"/>
      <c r="E36" s="358"/>
    </row>
    <row r="37" spans="1:9" ht="15.75">
      <c r="B37" s="445" t="s">
        <v>652</v>
      </c>
      <c r="C37" s="358"/>
      <c r="D37" s="358"/>
      <c r="E37" s="358"/>
    </row>
    <row r="38" spans="1:9" ht="15">
      <c r="A38" s="358"/>
    </row>
    <row r="39" spans="1:9" ht="15">
      <c r="A39" s="358"/>
      <c r="B39" s="358"/>
      <c r="C39" s="358"/>
      <c r="D39" s="358"/>
    </row>
    <row r="40" spans="1:9" ht="15">
      <c r="A40" s="358"/>
      <c r="B40" s="358"/>
      <c r="C40" s="358"/>
      <c r="D40" s="358"/>
    </row>
    <row r="41" spans="1:9" ht="15">
      <c r="A41" s="358"/>
      <c r="B41" s="358"/>
      <c r="C41" s="358"/>
      <c r="D41" s="358"/>
    </row>
    <row r="42" spans="1:9" ht="15">
      <c r="A42" s="273"/>
      <c r="B42" s="273"/>
      <c r="C42" s="273"/>
      <c r="D42" s="273"/>
    </row>
  </sheetData>
  <customSheetViews>
    <customSheetView guid="{5085D6F4-6404-4163-9CA4-2DF30C83B0B6}">
      <selection activeCell="F28" sqref="F28"/>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Task List</vt:lpstr>
      <vt:lpstr>Timeline</vt:lpstr>
      <vt:lpstr>Location Map</vt:lpstr>
      <vt:lpstr>Flood Impacts</vt:lpstr>
      <vt:lpstr>Rating</vt:lpstr>
      <vt:lpstr>Structures</vt:lpstr>
      <vt:lpstr>Tech Doc</vt:lpstr>
      <vt:lpstr>Metadata</vt:lpstr>
      <vt:lpstr>File Structure</vt:lpstr>
      <vt:lpstr>Terrain</vt:lpstr>
      <vt:lpstr>Spatial Calc</vt:lpstr>
      <vt:lpstr>Local Flow Analysis</vt:lpstr>
      <vt:lpstr>Version</vt:lpstr>
      <vt:lpstr>'Task List'!Print_Area</vt:lpstr>
    </vt:vector>
  </TitlesOfParts>
  <Company>Department of Interior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ostheime</dc:creator>
  <cp:lastModifiedBy>IGSAQCEWLT-067</cp:lastModifiedBy>
  <cp:lastPrinted>2012-02-02T13:50:47Z</cp:lastPrinted>
  <dcterms:created xsi:type="dcterms:W3CDTF">2010-08-05T13:33:03Z</dcterms:created>
  <dcterms:modified xsi:type="dcterms:W3CDTF">2012-05-18T20:12:37Z</dcterms:modified>
</cp:coreProperties>
</file>